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D:\Desktop\FINANCIJSKI PLAN PO GODINAMA\FIN.PLAN 2020\"/>
    </mc:Choice>
  </mc:AlternateContent>
  <xr:revisionPtr revIDLastSave="0" documentId="13_ncr:1_{0E293A18-8C37-4B9D-A42A-262C6F30C2F0}" xr6:coauthVersionLast="45" xr6:coauthVersionMax="45" xr10:uidLastSave="{00000000-0000-0000-0000-000000000000}"/>
  <bookViews>
    <workbookView xWindow="-120" yWindow="-120" windowWidth="29040" windowHeight="15840" activeTab="3" xr2:uid="{00000000-000D-0000-FFFF-FFFF00000000}"/>
  </bookViews>
  <sheets>
    <sheet name="Prihodi" sheetId="2" r:id="rId1"/>
    <sheet name="Rashodi" sheetId="1" r:id="rId2"/>
    <sheet name="Rezultat" sheetId="4" r:id="rId3"/>
    <sheet name="Obrazloženje" sheetId="5" r:id="rId4"/>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2" l="1"/>
  <c r="I31" i="2"/>
  <c r="J31" i="2"/>
  <c r="H31" i="2"/>
  <c r="I28" i="2"/>
  <c r="J28" i="2"/>
  <c r="H28" i="2"/>
  <c r="I25" i="2"/>
  <c r="I6" i="2" s="1"/>
  <c r="J25" i="2"/>
  <c r="J6" i="2" s="1"/>
  <c r="H25" i="2"/>
  <c r="I165" i="1" l="1"/>
  <c r="J165" i="1"/>
  <c r="H165" i="1"/>
  <c r="I12" i="2"/>
  <c r="J12" i="2"/>
  <c r="H12" i="2"/>
  <c r="B36" i="4" l="1"/>
  <c r="I18" i="2" l="1"/>
  <c r="J18" i="2"/>
  <c r="H18" i="2"/>
  <c r="E44" i="4" l="1"/>
  <c r="E45" i="4"/>
  <c r="E43" i="4"/>
  <c r="E26" i="4"/>
  <c r="E27" i="4"/>
  <c r="E25" i="4"/>
  <c r="E8" i="4" l="1"/>
  <c r="E9" i="4"/>
  <c r="E7" i="4"/>
  <c r="E49" i="4" l="1"/>
  <c r="E50" i="4"/>
  <c r="E51" i="4"/>
  <c r="E52" i="4"/>
  <c r="E53" i="4"/>
  <c r="E48" i="4"/>
  <c r="E31" i="4"/>
  <c r="E32" i="4"/>
  <c r="E33" i="4"/>
  <c r="E34" i="4"/>
  <c r="E35" i="4"/>
  <c r="E30" i="4"/>
  <c r="I10" i="2"/>
  <c r="I144" i="1" l="1"/>
  <c r="J144" i="1"/>
  <c r="J12" i="1"/>
  <c r="I12" i="1" l="1"/>
  <c r="E13" i="4" l="1"/>
  <c r="E14" i="4"/>
  <c r="E15" i="4"/>
  <c r="E16" i="4"/>
  <c r="E17" i="4"/>
  <c r="J221" i="1" l="1"/>
  <c r="I221" i="1"/>
  <c r="H221" i="1"/>
  <c r="H220" i="1" s="1"/>
  <c r="J220" i="1" l="1"/>
  <c r="I220" i="1"/>
  <c r="E54" i="4"/>
  <c r="D54" i="4"/>
  <c r="C54" i="4"/>
  <c r="B54" i="4"/>
  <c r="E46" i="4"/>
  <c r="D46" i="4"/>
  <c r="C46" i="4"/>
  <c r="B46" i="4"/>
  <c r="E36" i="4"/>
  <c r="D36" i="4"/>
  <c r="C36" i="4"/>
  <c r="E28" i="4"/>
  <c r="D28" i="4"/>
  <c r="C28" i="4"/>
  <c r="B28" i="4"/>
  <c r="B56" i="4" l="1"/>
  <c r="D38" i="4"/>
  <c r="E38" i="4"/>
  <c r="E56" i="4"/>
  <c r="D56" i="4"/>
  <c r="C56" i="4"/>
  <c r="C38" i="4"/>
  <c r="B38" i="4"/>
  <c r="I235" i="1"/>
  <c r="I234" i="1" s="1"/>
  <c r="H235" i="1"/>
  <c r="H234" i="1" s="1"/>
  <c r="I75" i="1"/>
  <c r="H75" i="1"/>
  <c r="H240" i="1" l="1"/>
  <c r="I240" i="1"/>
  <c r="H12" i="1" l="1"/>
  <c r="H144" i="1" l="1"/>
  <c r="H231" i="1" l="1"/>
  <c r="I231" i="1"/>
  <c r="J231" i="1" l="1"/>
  <c r="I230" i="1"/>
  <c r="H230" i="1"/>
  <c r="J230" i="1" l="1"/>
  <c r="J235" i="1" l="1"/>
  <c r="J234" i="1" s="1"/>
  <c r="B18" i="4" l="1"/>
  <c r="C10" i="4"/>
  <c r="B10" i="4"/>
  <c r="J75" i="1" l="1"/>
  <c r="J240" i="1" s="1"/>
  <c r="B20" i="4"/>
  <c r="J10" i="2" l="1"/>
  <c r="H10" i="2"/>
  <c r="I189" i="1"/>
  <c r="I245" i="1" s="1"/>
  <c r="J189" i="1"/>
  <c r="J245" i="1" s="1"/>
  <c r="H189" i="1"/>
  <c r="H245" i="1" s="1"/>
  <c r="H23" i="2"/>
  <c r="H7" i="2"/>
  <c r="I7" i="2"/>
  <c r="J7" i="2"/>
  <c r="J211" i="1" l="1"/>
  <c r="J210" i="1" s="1"/>
  <c r="I202" i="1"/>
  <c r="J202" i="1"/>
  <c r="I199" i="1"/>
  <c r="I198" i="1" s="1"/>
  <c r="J199" i="1"/>
  <c r="J198" i="1" s="1"/>
  <c r="J196" i="1"/>
  <c r="J102" i="1"/>
  <c r="J10" i="1"/>
  <c r="J9" i="1" s="1"/>
  <c r="J244" i="1" l="1"/>
  <c r="J74" i="1"/>
  <c r="J201" i="1"/>
  <c r="I201" i="1"/>
  <c r="J8" i="1" l="1"/>
  <c r="J7" i="1" s="1"/>
  <c r="J6" i="1" s="1"/>
  <c r="I196" i="1"/>
  <c r="I247" i="1" s="1"/>
  <c r="H196" i="1"/>
  <c r="H247" i="1" s="1"/>
  <c r="H243" i="1"/>
  <c r="J247" i="1" l="1"/>
  <c r="J243" i="1" l="1"/>
  <c r="I243" i="1"/>
  <c r="J23" i="2" l="1"/>
  <c r="I23" i="2"/>
  <c r="H242" i="1"/>
  <c r="I239" i="1" l="1"/>
  <c r="I10" i="1"/>
  <c r="I9" i="1" s="1"/>
  <c r="I102" i="1"/>
  <c r="I241" i="1" s="1"/>
  <c r="I211" i="1"/>
  <c r="I244" i="1" s="1"/>
  <c r="J241" i="1"/>
  <c r="J242" i="1"/>
  <c r="I242" i="1"/>
  <c r="I74" i="1" l="1"/>
  <c r="I210" i="1"/>
  <c r="I238" i="1"/>
  <c r="I8" i="1" l="1"/>
  <c r="I7" i="1" s="1"/>
  <c r="I6" i="1" s="1"/>
  <c r="H199" i="1"/>
  <c r="C18" i="4" l="1"/>
  <c r="C20" i="4" s="1"/>
  <c r="H198" i="1"/>
  <c r="H211" i="1" l="1"/>
  <c r="H210" i="1" s="1"/>
  <c r="J238" i="1" l="1"/>
  <c r="J239" i="1"/>
  <c r="H202" i="1"/>
  <c r="H244" i="1" s="1"/>
  <c r="H102" i="1"/>
  <c r="H74" i="1" s="1"/>
  <c r="H239" i="1"/>
  <c r="H10" i="1"/>
  <c r="H238" i="1" s="1"/>
  <c r="E10" i="4" l="1"/>
  <c r="D10" i="4"/>
  <c r="H201" i="1"/>
  <c r="H241" i="1"/>
  <c r="I248" i="1"/>
  <c r="J248" i="1"/>
  <c r="H9" i="1"/>
  <c r="H8" i="1" l="1"/>
  <c r="H7" i="1" s="1"/>
  <c r="H6" i="1" s="1"/>
  <c r="E12" i="4"/>
  <c r="E18" i="4" s="1"/>
  <c r="E20" i="4" s="1"/>
  <c r="D18" i="4"/>
  <c r="D20" i="4" s="1"/>
  <c r="H248" i="1"/>
</calcChain>
</file>

<file path=xl/sharedStrings.xml><?xml version="1.0" encoding="utf-8"?>
<sst xmlns="http://schemas.openxmlformats.org/spreadsheetml/2006/main" count="641" uniqueCount="304">
  <si>
    <t>Glava</t>
  </si>
  <si>
    <t>Program</t>
  </si>
  <si>
    <t>Aktivnost</t>
  </si>
  <si>
    <t>11 - OPĆI PRIHODI I PRIMICI</t>
  </si>
  <si>
    <t>32319</t>
  </si>
  <si>
    <t>Ostale usluge za komunikaciju i prijevoz</t>
  </si>
  <si>
    <t>43 - POMOĆI IZRAVNANJA ZA DECENTRALIZIRANE FUNKCIJE - OSNOVNA ŠKOLA LJUDEVITA MODECA</t>
  </si>
  <si>
    <t>32111</t>
  </si>
  <si>
    <t>Dnevnice za službeni put u zemlji</t>
  </si>
  <si>
    <t>32113</t>
  </si>
  <si>
    <t>Naknade za smještaj na službenom putu u zemlji</t>
  </si>
  <si>
    <t>32115</t>
  </si>
  <si>
    <t>Naknade za prijevoz na službenom putu u zemlji</t>
  </si>
  <si>
    <t>32131</t>
  </si>
  <si>
    <t>Seminari, savjetovanja i simpoziji</t>
  </si>
  <si>
    <t>32211</t>
  </si>
  <si>
    <t>Uredski materijal</t>
  </si>
  <si>
    <t>32212</t>
  </si>
  <si>
    <t>Literatura (publikacije, časopisi, glasila, knjige i ostalo)</t>
  </si>
  <si>
    <t>32214</t>
  </si>
  <si>
    <t>Materijal i sredstva za čišćenje i održavanje</t>
  </si>
  <si>
    <t>32216</t>
  </si>
  <si>
    <t>Materijal za higijenske potrebe i njegu</t>
  </si>
  <si>
    <t>32219</t>
  </si>
  <si>
    <t>Ostali materijal za potrebe redovnog poslovanja</t>
  </si>
  <si>
    <t>32231</t>
  </si>
  <si>
    <t>Električna energija</t>
  </si>
  <si>
    <t>32233</t>
  </si>
  <si>
    <t>Plin</t>
  </si>
  <si>
    <t>32234</t>
  </si>
  <si>
    <t>Motorni benzin i dizel gorivo</t>
  </si>
  <si>
    <t>32239</t>
  </si>
  <si>
    <t>Ostali materijali za proizvodnju energije (ugljen, drva, teško ulje)</t>
  </si>
  <si>
    <t>32241</t>
  </si>
  <si>
    <t>Materijal i dijelovi za tekuće i investicijsko održavanje građevinskih objekata</t>
  </si>
  <si>
    <t>32242</t>
  </si>
  <si>
    <t>Materijal i dijelovi za tekuće i investicijsko održavanje postrojenja i opreme</t>
  </si>
  <si>
    <t>32251</t>
  </si>
  <si>
    <t>Sitni inventar</t>
  </si>
  <si>
    <t>32311</t>
  </si>
  <si>
    <t>Usluge telefona, telefaksa</t>
  </si>
  <si>
    <t>32312</t>
  </si>
  <si>
    <t>Usluge interneta</t>
  </si>
  <si>
    <t>32313</t>
  </si>
  <si>
    <t>Poštarina (pisma, tiskanice i sl.)</t>
  </si>
  <si>
    <t>32321</t>
  </si>
  <si>
    <t>Usluge tekućeg i investicijskog održavanja građevinskih objekata</t>
  </si>
  <si>
    <t>32322</t>
  </si>
  <si>
    <t>Usluge tekućeg i investicijskog održavanja postrojenja i opreme</t>
  </si>
  <si>
    <t>32329</t>
  </si>
  <si>
    <t>Ostale usluge tekućeg i investicijskog održavanja</t>
  </si>
  <si>
    <t>32341</t>
  </si>
  <si>
    <t>Opskrba vodom</t>
  </si>
  <si>
    <t>32342</t>
  </si>
  <si>
    <t>Iznošenje i odvoz smeća</t>
  </si>
  <si>
    <t>32343</t>
  </si>
  <si>
    <t>Deratizacija i dezinsekcija</t>
  </si>
  <si>
    <t>32344</t>
  </si>
  <si>
    <t>Dimnjačarske i ekološke usluge</t>
  </si>
  <si>
    <t>32349</t>
  </si>
  <si>
    <t>Ostale komunalne usluge</t>
  </si>
  <si>
    <t>32361</t>
  </si>
  <si>
    <t>Obvezni i preventivni zdravstveni pregledi zaposlenika</t>
  </si>
  <si>
    <t>32363</t>
  </si>
  <si>
    <t>Laboratorijske usluge</t>
  </si>
  <si>
    <t>32372</t>
  </si>
  <si>
    <t>Ugovori o djelu</t>
  </si>
  <si>
    <t>32379</t>
  </si>
  <si>
    <t>Ostale intelektualne usluge</t>
  </si>
  <si>
    <t>32389</t>
  </si>
  <si>
    <t>Ostale računalne usluge</t>
  </si>
  <si>
    <t>32391</t>
  </si>
  <si>
    <t>Grafičke i tiskarske usluge, usluge kopiranja i uvezivanja i slično</t>
  </si>
  <si>
    <t>32392</t>
  </si>
  <si>
    <t>Film i izrada fotografija</t>
  </si>
  <si>
    <t>32399</t>
  </si>
  <si>
    <t>Ostale nespomenute usluge</t>
  </si>
  <si>
    <t>32922</t>
  </si>
  <si>
    <t>Premije osiguranja ostale imovine</t>
  </si>
  <si>
    <t>32931</t>
  </si>
  <si>
    <t>Reprezentacija</t>
  </si>
  <si>
    <t>32941</t>
  </si>
  <si>
    <t>Tuzemne članarine</t>
  </si>
  <si>
    <t>32953</t>
  </si>
  <si>
    <t>Javnobilježničke pristojbe</t>
  </si>
  <si>
    <t>32959</t>
  </si>
  <si>
    <t>Ostale pristojbe i naknade</t>
  </si>
  <si>
    <t>32991</t>
  </si>
  <si>
    <t>Rashodi protokola (vijenci, cvijeće, svijeće i slično)</t>
  </si>
  <si>
    <t>32999</t>
  </si>
  <si>
    <t>Ostali nespomenuti rashodi poslovanja</t>
  </si>
  <si>
    <t>34312</t>
  </si>
  <si>
    <t>Usluge platnog prometa</t>
  </si>
  <si>
    <t>34333</t>
  </si>
  <si>
    <t>Zatezne kamate iz poslovnih odnosa</t>
  </si>
  <si>
    <t>34349</t>
  </si>
  <si>
    <t>Ostali nespomenuti financijski rashodi</t>
  </si>
  <si>
    <t>42211</t>
  </si>
  <si>
    <t>Računala i računalna oprema</t>
  </si>
  <si>
    <t>42212</t>
  </si>
  <si>
    <t>Uredski namještaj</t>
  </si>
  <si>
    <t>42219</t>
  </si>
  <si>
    <t>Ostala uredska oprema</t>
  </si>
  <si>
    <t>42239</t>
  </si>
  <si>
    <t>Ostala oprema za održavanje i zaštitu</t>
  </si>
  <si>
    <t>42261</t>
  </si>
  <si>
    <t>Sportska oprema</t>
  </si>
  <si>
    <t>42262</t>
  </si>
  <si>
    <t>Glazbeni instrumenti i oprema</t>
  </si>
  <si>
    <t>42411</t>
  </si>
  <si>
    <t>Knjige</t>
  </si>
  <si>
    <t>45111</t>
  </si>
  <si>
    <t>Dodatna ulaganja na građevinskim objektima</t>
  </si>
  <si>
    <t>32224</t>
  </si>
  <si>
    <t>Namirnice</t>
  </si>
  <si>
    <t>21 - VLASTITI PRIHODI - OSNOVNA ŠKOLA LJUDEVITA MODECA</t>
  </si>
  <si>
    <t>32353</t>
  </si>
  <si>
    <t>Zakupnine i najamnine za opremu</t>
  </si>
  <si>
    <t>32396</t>
  </si>
  <si>
    <t>Usluge čuvanja imovine i osoba</t>
  </si>
  <si>
    <t>31 - PRIHODI PO POSEBNIM PROPISIMA - OSNOVNA ŠKOLA LJUDEVITA MODECA</t>
  </si>
  <si>
    <t>32271</t>
  </si>
  <si>
    <t>Službena, radna i zaštitna odjeća i obuća</t>
  </si>
  <si>
    <t>42 - PRIHODI IZ DRUGIH PRORAČUNA TE OSTALIH SUBJEKATA UNUTAR OPĆEG PRORAČUNA - OSNOVNA ŠKOLA LJUDEVITA MODECA</t>
  </si>
  <si>
    <t>44 - POMOĆI PRORAČUNSKIM KORISNICIMA TEMELJEM PRIJENOSA SREDSTAVA EU - OSNOVNA ŠKOLA LJUDEVITA MODECA</t>
  </si>
  <si>
    <t>31111</t>
  </si>
  <si>
    <t>Plaće za zaposlene</t>
  </si>
  <si>
    <t>31216</t>
  </si>
  <si>
    <t>Regres za godišnji odmor</t>
  </si>
  <si>
    <t>31321</t>
  </si>
  <si>
    <t>Doprinosi za obvezno zdravstveno osiguranje</t>
  </si>
  <si>
    <t>31322</t>
  </si>
  <si>
    <t>Doprinos za obvezno zdravstveno osiguranje zaštite zdravlja na radu</t>
  </si>
  <si>
    <t>31332</t>
  </si>
  <si>
    <t>Doprinosi za obvezno osiguranje u slučaju nezaposlenosti</t>
  </si>
  <si>
    <t>32121</t>
  </si>
  <si>
    <t>Naknade za prijevoz na posao i s posla</t>
  </si>
  <si>
    <t>KONTO</t>
  </si>
  <si>
    <t>OSNOVNA ŠKOLA LJUDEVITA MODECA KRIŽEVCI</t>
  </si>
  <si>
    <t>Voditelj računovodstva:</t>
  </si>
  <si>
    <t>______________________</t>
  </si>
  <si>
    <t>Odgovorna osoba:</t>
  </si>
  <si>
    <t>M.P.</t>
  </si>
  <si>
    <t>Andreja Jandroković</t>
  </si>
  <si>
    <t>Dražen Bokan</t>
  </si>
  <si>
    <t>Prihodi od pruženih usluga</t>
  </si>
  <si>
    <t>Sufinanciranje cijene usluge, participacije i slično</t>
  </si>
  <si>
    <t>Tekuće pomoći proračunskim korisnicima iz proračuna JLP(R)S
koji im nije nadležan</t>
  </si>
  <si>
    <t>UKUPNO</t>
  </si>
  <si>
    <t>42 - PRIHODI IZ DRUGIH PRORAČUNA TE OSTALIH SUBJEKATA UNUTAR OPĆEG PRORAČUNA - OŠ LJUDEVITA MODECA</t>
  </si>
  <si>
    <t>NAPOMENA</t>
  </si>
  <si>
    <t>PRIHODI</t>
  </si>
  <si>
    <t>RASHODI</t>
  </si>
  <si>
    <t>Rashodi</t>
  </si>
  <si>
    <t>31 Prihodi po posebnim propisima</t>
  </si>
  <si>
    <t>42 Prihodi iz drugih proračuna</t>
  </si>
  <si>
    <t>Ukupno</t>
  </si>
  <si>
    <t>OBRAZLOŽENJE</t>
  </si>
  <si>
    <t>Dnevnice za službeni put u inozemstvo</t>
  </si>
  <si>
    <t>Ostali materijal i dijelovi za tekuće i investicijsko održavanje</t>
  </si>
  <si>
    <t>Licence</t>
  </si>
  <si>
    <t>Naknade ostalih troškova</t>
  </si>
  <si>
    <t>61- PRIHODI OD PRODAJE IMOVINE</t>
  </si>
  <si>
    <t>Tekuće pomoći od HZMO-a, HZZ-a i HZZO-a</t>
  </si>
  <si>
    <t>Ostali stambeni objekti</t>
  </si>
  <si>
    <t>Ostale zdravstvene usluge</t>
  </si>
  <si>
    <t>Naknade za prijevoz na sl.putu u zemlji</t>
  </si>
  <si>
    <t>Prihodi od prodanih proizvoda</t>
  </si>
  <si>
    <t>Ostali nenavedeni rashodi za zaposlene</t>
  </si>
  <si>
    <t>21 Vlastiti prihodi</t>
  </si>
  <si>
    <t>Izvor 11 - dodatni udio</t>
  </si>
  <si>
    <t>Izvor 43</t>
  </si>
  <si>
    <t>Izvor 11 - ostalo</t>
  </si>
  <si>
    <t>Izvor 21</t>
  </si>
  <si>
    <t>Izvor 31</t>
  </si>
  <si>
    <t>Izvor 42</t>
  </si>
  <si>
    <t>Izvor 44</t>
  </si>
  <si>
    <t>Izvor 45</t>
  </si>
  <si>
    <t>Izvor 61</t>
  </si>
  <si>
    <t>Tekuće pomoći iz državnog proračuna proračunskim korisnicima iz proračuna JLP(R)S koji im nije nadležan</t>
  </si>
  <si>
    <t>61 Prihodi od prodaje imovine</t>
  </si>
  <si>
    <t>45 Pomoći EU korisnicima</t>
  </si>
  <si>
    <t>51- DONACIJE</t>
  </si>
  <si>
    <t>Tekuće donacije od trgovačkih društava</t>
  </si>
  <si>
    <t xml:space="preserve">Tekuće donacije od neprofitnih organizacija </t>
  </si>
  <si>
    <t>Tekuće donacije od fizičkih osoba</t>
  </si>
  <si>
    <t>51 Donacije</t>
  </si>
  <si>
    <t>Izvor 51</t>
  </si>
  <si>
    <t>Rezultat</t>
  </si>
  <si>
    <t>11 Opći prihodi i primici</t>
  </si>
  <si>
    <t>43 Pomoći izravnanja</t>
  </si>
  <si>
    <t>44 Pomoći temeljem prijenosa EU</t>
  </si>
  <si>
    <t>Ostali materijal i sirovine</t>
  </si>
  <si>
    <t>Oprema za grijanje, ventilaciju i hlađenje</t>
  </si>
  <si>
    <t>Kapitalne pomoći iz državnog proračuna proračunskim korisnicima proračuna JLP(R)S</t>
  </si>
  <si>
    <t>30102 OSNOVNOŠKOLSKO OBRAZOVANJE</t>
  </si>
  <si>
    <t>3201 OSNOVNOŠKOLSKO OBRAZOVANJE U OŠ LJUDEVITA MODECA KRIŽEVCI</t>
  </si>
  <si>
    <t>Izvor</t>
  </si>
  <si>
    <t>A 320103 ŠKOLSKA SHEMA</t>
  </si>
  <si>
    <t>A 320101 RASHODI ZAKONSKOG STANDARDA</t>
  </si>
  <si>
    <t>A 320102 RASHODI IZNAD ZAKONSKOG STANDARDA</t>
  </si>
  <si>
    <t>Projekt</t>
  </si>
  <si>
    <t>K 320107 NABAVA UDŽBENIKA</t>
  </si>
  <si>
    <t>2020.</t>
  </si>
  <si>
    <t>2021.</t>
  </si>
  <si>
    <t>1. Sažetak djelokruga rada proračunskog korisnika</t>
  </si>
  <si>
    <t>2. Obrazloženje programa</t>
  </si>
  <si>
    <t>3. Zakonske i druge podloge na kojima se zasnivaju programi</t>
  </si>
  <si>
    <t>4. Utvrđeni ciljevi usklađeni sa Strategijom i programima javnih potreba</t>
  </si>
  <si>
    <t>5. Ishodište i pokazatelji na kojima se zasnivaju izračuni i ocjene potrebnih sredstava za provođenje programa</t>
  </si>
  <si>
    <t>6. Pokazatelji uspješnosti realizacije utvrđenih ciljeva</t>
  </si>
  <si>
    <t>(manjak upisati s predznakom minus)</t>
  </si>
  <si>
    <t xml:space="preserve">Prihodi 
</t>
  </si>
  <si>
    <t>Ukupno - sredstva Grada</t>
  </si>
  <si>
    <t>Izvori financiranja</t>
  </si>
  <si>
    <t>Ukupno - vlastita i namjenska</t>
  </si>
  <si>
    <t>Predviđeni rezultat 2019.</t>
  </si>
  <si>
    <t>Predviđeni rezultat 2020.</t>
  </si>
  <si>
    <t>Datum:</t>
  </si>
  <si>
    <t>_____________________</t>
  </si>
  <si>
    <t>Uravnoteženje</t>
  </si>
  <si>
    <t>Zaključak Italija</t>
  </si>
  <si>
    <t>sd</t>
  </si>
  <si>
    <t>8000 cap;1000 gn</t>
  </si>
  <si>
    <t>gn medalje</t>
  </si>
  <si>
    <t>Usluge čišćenja, pranja i slično</t>
  </si>
  <si>
    <t>ŽSV</t>
  </si>
  <si>
    <t>ŽN</t>
  </si>
  <si>
    <t>Božićnica</t>
  </si>
  <si>
    <t>Savez Kop.križ.žup.</t>
  </si>
  <si>
    <t>Likovne mape, ispiti</t>
  </si>
  <si>
    <t>17000 osig.učenika; 2000 polog Klokan bez granica</t>
  </si>
  <si>
    <t>Kriterije za provođenje rada Škole daje Vlada Republike Hrvatske i to na temelju: broja učenika, broja, zaposlenika i broja školskih zgrada. Dodatne programe financira Grad Križevci.</t>
  </si>
  <si>
    <t>Osnovna škola Ljudevita Modeca javna je ustanova koja se bavi odgojno- obrazovnom djelatnošću djece od 6 do 15 godina. Školski kurikulum i Godišnji plan i program osnovni su dokumenti po kojima se radi i u spomenutim dokumentima navedene su pojedinosti rada Škole te pokazatelji kako učenici, učitelji i stručni suradnici ostvaruju veće ili manje projekte i programe u kojima se bolje upoznaje svoj uži i širi zavičaj, ali u kojima se ostvaruje i suradnja s kulturnim i vjerskim institucijama, sportskim udrugama i udrugama građana, drugim školama i gospodarstvenicima.</t>
  </si>
  <si>
    <t>2021-plaće 12/20; 1-6/2021</t>
  </si>
  <si>
    <t>A 320105 POMOZIMO JEDNI DRUGIMA III (2020.-2021.)</t>
  </si>
  <si>
    <t>ŽN 3000; 1000 ŽSV</t>
  </si>
  <si>
    <t>Agencija za odgoj za drž.natj.</t>
  </si>
  <si>
    <t>Rad Škole usklađen je s pozitivnim zakonima i strategijama Republike Hrvatske i usvojenim prioritetima, mjerama i projektima koji su definirani u Strategiji razvoja Grada Križevaca za razdoblje 2013.-2018. . Financijsko poslovanje i izrada financijskog plana za razdoblje 2019. - 2021. godine usklađeno je s kriterijima i Uputama za izradu proračuna jedinica lokalne i područne (regionalne) samouprave za razdoblje 2019.-2021.  te Smjernicama ekonomske i fiskalne politike za razdoblje 2019.-2021. godine.</t>
  </si>
  <si>
    <t>2000 NAGRADE ŽUPANIJE; 1000 ŽSV</t>
  </si>
  <si>
    <t>uplata Hzz-a za doprinose za stručno osp.</t>
  </si>
  <si>
    <t xml:space="preserve">Upl.iz drž.proračuna za mentorstvo, županijska stručna vijeća, prijevoz djece s invaliditetom, dnevnice sudionicima drž. natjecanja, prijevoz na drž. natj. od Agencije za odgoj i obrazovanje </t>
  </si>
  <si>
    <t>Uplata županije za školska natjecanja i nagrada Županije</t>
  </si>
  <si>
    <t>Uplate roditelja za likovne mape, listiće i ispite, osiguranje učenika, polog za natjecanja</t>
  </si>
  <si>
    <t>Uplate turističkih agencija za dnevnice</t>
  </si>
  <si>
    <t>Prodaja stanova na kojima postoji stanarsko pravo</t>
  </si>
  <si>
    <t>Uplate roditelja za školsku kuhinju</t>
  </si>
  <si>
    <t>Kranjčić</t>
  </si>
  <si>
    <t>Prihodi od sakupljanja malih baterija,  starog papira</t>
  </si>
  <si>
    <t>A 320106 OSIGURAVANJE ŠKOLSKE PREHRANE ZA DJECU U RIZIKU OD SIROMAŠTVA</t>
  </si>
  <si>
    <t>44 - POMOĆI  PRORAČUNSKIM KORISNICIMA TEMELJEM PRIJENOSA SREDSTAVA EU</t>
  </si>
  <si>
    <t>Financijski plan za 2020. godinu i projekcije za 2021. i 2022. godinu</t>
  </si>
  <si>
    <t>2022.</t>
  </si>
  <si>
    <t>Predviđeni rezultat 2021.</t>
  </si>
  <si>
    <t>e-paket Fina</t>
  </si>
  <si>
    <t>provjera vjerodostojnosti diploma</t>
  </si>
  <si>
    <t>Fina  za kor.centralne platforme-750,00</t>
  </si>
  <si>
    <t>dovršenje radova na hodnicima</t>
  </si>
  <si>
    <t>informatička učionica</t>
  </si>
  <si>
    <t>sd 1000</t>
  </si>
  <si>
    <t>gn 1.000; prij.učenika 132.500;2.500 nagrada Grada-ekipe mali zbor; 35.000 prij.bespl.prehrana PŠ</t>
  </si>
  <si>
    <t>plaća 12/19; 1-6/20</t>
  </si>
  <si>
    <t>plaća  9-11/20</t>
  </si>
  <si>
    <t>Projekt traje do 6/2021</t>
  </si>
  <si>
    <t xml:space="preserve">Tur.agen. 10.000; 2000 HŠSS </t>
  </si>
  <si>
    <t>Co donacija</t>
  </si>
  <si>
    <t>Savez Kopr.križ.;</t>
  </si>
  <si>
    <t>9000 dar djeci;5000 gn; 16.000 bespl.preh.za uč. PŠ koji ne ostvaruju kriterij</t>
  </si>
  <si>
    <t>12.000 ŽN;2.000 AGENCIJA ZA ODGOJ-PRIJ. ZBOR</t>
  </si>
  <si>
    <t>14.000 STR.OSP.; 2000 PRIJ.BOL.DJECE</t>
  </si>
  <si>
    <t>Kapitalne donacije od trgovačkih društva</t>
  </si>
  <si>
    <t>Donacija CO</t>
  </si>
  <si>
    <t xml:space="preserve"> MZO bespl.udž.;MZO lektira za škol.knj.</t>
  </si>
  <si>
    <t xml:space="preserve"> 400.000 bespl.udž.;MZO -lektira za škol.knj.</t>
  </si>
  <si>
    <t>Prihodi od iznajmljivanja sportske dvorane,  iznajmljivanje stanova, iznajmljivanje školskog prostora</t>
  </si>
  <si>
    <t>Predviđeni višak/manjak po završetku 2019. godine (kumulirani)</t>
  </si>
  <si>
    <t>U školskoj godini 2018./2019. proveli smo EU projekt ”Uključivanje starijeg stanovništva u kulturni život križevačkoga kraja” u suradnji s KUD „Prigorje“. U projekt su bile uključene PŠ Veliki Raven i PŠ Glogovnica. Za Dan škole je pripremljena priredba na kojoj su prikazani rezultati rada i u kojoj je sudjelovalo 100-ak učenika i 50-ak starijih osoba. U suradnji sa Gradskim društvom Crvenog Križa i Crvenim križom Koprivničko-križevačke županije počeli smo sa EU projektom "Mali humanitarko" koji će se provoditi i u 2019./2020. Dvadesetu godinu u kontinuitetu provodi se zajednički projekt s talijanskom udrugom Bimbo chiama bimbo, Brescia. Cilj projekta je pomoći djeci, pružiti mogućnost novih iskustava, promicati obiteljske, društvene odnose, potaknuti djecu na učenje kao instrumenata društvene emancipacije. Osnovna škola Ljudevita Modeca već niz godina provodi preventivne programe u svrhu poboljšanja zdravlja učenika i sprečavanja nasilja (nasilnog ponašanja) među učenicima, ističu se CAP program i Program prevencije ovisničkih oblika ponašanja. Projekt Male kreativne socijalne skupine je osmišljen kao podrška djeci koja su u riziku da razviju poteškoće u ponašanju i teže se prilagođavaju zahtjevima škole. Tijekom školske godine 2018./2019. učitelji i učenici su provodili programe u kojima su surađivali s udrugama Agata i Maslačak te Turističkom zajednicom grada Križevci. Održan je i 8. natječaj dječje duhovne književnosti "Stjepan Kranjčić".</t>
  </si>
  <si>
    <t>Zakonska osnova za rad Škole su Zakon o odgoju i obrazovanju u osnovnoj i srednjoj školi ( Narodne novine broj : 87/08, 86/09, 92/10, 105/10, 90/11, 16/12, 86/12, 94/13, 152/14 i 7/17 i 68/18); Zakon o radu (Narodne novine broj: 93/14 i 127/17), Zakon o zaštiti na radu ( Narodne novine broj: 71/14, 118/14 i 154/14 i 96/18), Zakon o fiskalnoj odgovornosti (Narodne novine broj: 111/18) te ostali zakoni, pravilnici, odluke i uredbe koji zadiru u rad Škole.</t>
  </si>
  <si>
    <t>Osnovna škola Ljudevita Modeca na kraju 2018./2019. ima 868 učenika i 97 zaposlenika, od toga 75 učitelja i stručnih suradnika. Školsko područje obuhvaća 30-ak četvornih kilometara i na tom području smještena je matična škola i osam područnih škola i to: Apatovec( 6 učenika), Vojakovački Osijek (5 učenika), Glogovnica (15 učenika), Sveta Helena (12 učenika), Vojakovac (24 učenika), Križevačka Poljana (23 učenika), Veliki Raven (33 učenika), i Dubove (3 učenika). Kadrovska struktura u potpunosti zadovoljava i svako radno mjesto je popunjeno sa stručnom osobom i sve zamjene za bolovanja, rodiljne i ostale dopuste odrađeni su sa stručnom zamjenom. U školi imamo tri voditelja Županijskih stručnih vijeća. Šest učitelja/učiteljice imaju zvanje učitelj savjetnik, a pet učiteljica zvanje učitelj mentor. Osim učitelja koji rade u redovitoj nastavi u školi je radilo i osam pomoćnika u nastavi, koji pomažu djeci s poteškoćama u razvoju zaposlenih putem EU projekta "Pomozimo jedni drugima III" kojemu je nositelj Grad Križevci. U školskoj godini 2018./2019. Osnovnu školu Ljudevita Modeca završilo je 120 učenika osmog razreda. Opći uspjeh svih učenika na kraju nastavne godine 2018./2019. je 54,60% odličnih, 35,30% vrlo dobrih i 9,30% dobrih učenika.  Učenici Osnovne škole Ljudevita Modeca u školskoj godini 2018./2019. sudjelovali su na natjecanjima iz hrvatskoga jezika, engleskoga jezika, njemačkoga jezika, biologije, fizike, likovne kulture, matematike, povijesti, kemije, šaha, sportskim natjecanjima te na smotri LIDRANO. Na 62. Glazbenim svečanostima Mali zbor škole osvojio je prvo mjesto. Sudjelovanje na Državnoj smotri LIDRANO 2019. Šibenik, 25.-27.3.2019. pojedinačni scenski izraz, učiteljica Suzana Balić i školski list urednica učiteljica Martina Valec Rebić. Učenik Matej Miklin, 8 b., sudjelovao je: FIZIKA - 1. mjesto na županijskom natjecanju, 26. mjesto na državnom natjecanju, učitelj Leo Kranjec, ENGLESKI JEZIK - 2. mjesto na županijskom natjecanju, učiteljica Marija Biljan, Državni turnir mladih prirodoslovaca, FER, Zagreb, 12.1.2019.-9. mjesto, učitelj Leo Kranjec, polufinale (na državnoj razini) natjecanja u znanju iz engleskoga jezika HIPPO, održanom 30.3.2019. u Križevcima. Učenica Kristina Kos, 8 a., 4. mjesto na državnom natjecanju iz njemačkoga jezika, učitelj Krunoslav Puškar. U sportskim natjecanjima rezultati su sljedeći: 1. STRELJAŠTVO -  Državno prvenstvo u streljaštvu, Zagreb, 26.5.2019.-t treće mjesto; 2. KROS - Državno prvenstvo Školskih sportskih društava (kros 7. i 8.), Poreč, 24.-25.3.2019., 10. mjesto, učiteljica Marjana Fržović; 3. KROS - Državno prvenstvo Školskih sportskih društava (kros 5. i 6.), Poreč, 24.-25.3.2019., 6. mjesto, učiteljica Darinka Šimunčić; 4. STOLNI TENIS- Državno prvenstvo Školskih sportskih društava, Poreč, 24.-25.3.2019., 9. mjesto, učiteljica Marjana Fržović. Tri učenika imalo je svih osam razreda odličan uspjeh (5,00), a šest učenika završilo je svih osam razreda s odličnim uspjehom, ali su imali četvorke.</t>
  </si>
  <si>
    <t xml:space="preserve">  poluzavršna drž.natjecanja</t>
  </si>
  <si>
    <t>MZO-plaće i naknade;novčana naknada invalidi</t>
  </si>
  <si>
    <t>Plaće za prekovremeni rad</t>
  </si>
  <si>
    <t>Plaće za posebne uvjete rada</t>
  </si>
  <si>
    <t>Nagrade (jub.nag., potp.za nov.dijete)</t>
  </si>
  <si>
    <t>MZO plaće</t>
  </si>
  <si>
    <t>Darovi</t>
  </si>
  <si>
    <t>Otpremnine</t>
  </si>
  <si>
    <t>Naknade za bolest. Invalidnost i smrtni slučaj</t>
  </si>
  <si>
    <t>Mentorstvo 1.500; 120.000 Božićnica MZO Plaće</t>
  </si>
  <si>
    <t>Novčana naknada poslodavca zbog nezapošljavanja osoba s invaliditetom</t>
  </si>
  <si>
    <t>A 320104 POMOZIMO JEDNI DRUGIMA III (2019.-2020.)</t>
  </si>
  <si>
    <t>A 320105 POMOZIMO JEDNI DRUGIMA III (2021.-2022.)</t>
  </si>
  <si>
    <t>11- OPĆI PRIHODI I PRIMICI</t>
  </si>
  <si>
    <t>Prihodi iz nadležnog proračuna za fin.rashoda poslovanja</t>
  </si>
  <si>
    <t>Prihodi iz nadležnog proračuna za fin.rashoda za nabavu nefin.imovine</t>
  </si>
  <si>
    <t>IZS</t>
  </si>
  <si>
    <t>43-Pomoći izravnanja</t>
  </si>
  <si>
    <t>44- Pomoći temeljem prijenosa EU</t>
  </si>
  <si>
    <t>Školska shema 44.000; Pomoćnici 333.500; bespl.preh. 408.600</t>
  </si>
  <si>
    <t>ZS 404.800 i IZS 384.000; 2021. i 2022. 1.500.000 nova sportska dvorana</t>
  </si>
  <si>
    <t>Zakupnine i najamnine za građevinske objekte</t>
  </si>
  <si>
    <t>najam za novu sportsku dvoranu</t>
  </si>
  <si>
    <t>7.studenog 2019.</t>
  </si>
  <si>
    <t>7. studenog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</si>
</sst>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quot;-&quot;??\ _k_n_-;_-@_-"/>
  </numFmts>
  <fonts count="26" x14ac:knownFonts="1">
    <font>
      <sz val="11"/>
      <color theme="1"/>
      <name val="Calibri"/>
      <family val="2"/>
      <charset val="238"/>
      <scheme val="minor"/>
    </font>
    <font>
      <sz val="11"/>
      <color theme="1"/>
      <name val="Calibri"/>
      <family val="2"/>
      <charset val="238"/>
      <scheme val="minor"/>
    </font>
    <font>
      <sz val="10"/>
      <color indexed="8"/>
      <name val="Arial"/>
      <family val="2"/>
      <charset val="238"/>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name val="Calibri"/>
      <family val="2"/>
      <charset val="238"/>
      <scheme val="minor"/>
    </font>
    <font>
      <b/>
      <sz val="14"/>
      <name val="Calibri"/>
      <family val="2"/>
      <charset val="238"/>
      <scheme val="minor"/>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color rgb="FFFF0000"/>
      <name val="Calibri"/>
      <family val="2"/>
      <charset val="238"/>
      <scheme val="minor"/>
    </font>
    <font>
      <b/>
      <sz val="10.5"/>
      <name val="Calibri"/>
      <family val="2"/>
      <charset val="238"/>
      <scheme val="minor"/>
    </font>
    <font>
      <b/>
      <sz val="12"/>
      <color theme="1"/>
      <name val="Calibri"/>
      <family val="2"/>
      <charset val="238"/>
      <scheme val="minor"/>
    </font>
    <font>
      <sz val="10.5"/>
      <color theme="1"/>
      <name val="Calibri"/>
      <family val="2"/>
      <charset val="238"/>
      <scheme val="minor"/>
    </font>
    <font>
      <b/>
      <sz val="10.5"/>
      <color theme="1"/>
      <name val="Calibri"/>
      <family val="2"/>
      <charset val="238"/>
      <scheme val="minor"/>
    </font>
    <font>
      <b/>
      <sz val="14"/>
      <name val="Calibri"/>
      <family val="2"/>
      <charset val="238"/>
      <scheme val="minor"/>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color rgb="FFFF0000"/>
      <name val="Calibri"/>
      <family val="2"/>
      <charset val="238"/>
      <scheme val="minor"/>
    </font>
    <font>
      <b/>
      <sz val="10.5"/>
      <name val="Calibri"/>
      <family val="2"/>
      <charset val="238"/>
      <scheme val="minor"/>
    </font>
    <font>
      <sz val="10.5"/>
      <color theme="1"/>
      <name val="Calibri"/>
      <family val="2"/>
      <charset val="238"/>
      <scheme val="minor"/>
    </font>
    <font>
      <sz val="10.5"/>
      <color rgb="FFFF0000"/>
      <name val="Calibri"/>
      <family val="2"/>
      <charset val="238"/>
      <scheme val="minor"/>
    </font>
    <font>
      <b/>
      <sz val="14"/>
      <color theme="1"/>
      <name val="Calibri"/>
      <family val="2"/>
      <charset val="238"/>
      <scheme val="minor"/>
    </font>
    <font>
      <sz val="14"/>
      <color theme="1"/>
      <name val="Calibri"/>
      <family val="2"/>
      <charset val="238"/>
      <scheme val="minor"/>
    </font>
  </fonts>
  <fills count="9">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164" fontId="1"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cellStyleXfs>
  <cellXfs count="294">
    <xf numFmtId="0" fontId="0" fillId="0" borderId="0" xfId="0"/>
    <xf numFmtId="0" fontId="8" fillId="0" borderId="0" xfId="0" applyFont="1" applyFill="1" applyAlignment="1">
      <alignment vertical="center"/>
    </xf>
    <xf numFmtId="4" fontId="11" fillId="0" borderId="1" xfId="0" applyNumberFormat="1" applyFont="1" applyFill="1" applyBorder="1" applyAlignment="1">
      <alignment horizontal="center" vertical="center"/>
    </xf>
    <xf numFmtId="4" fontId="12" fillId="6" borderId="1" xfId="1" applyNumberFormat="1" applyFont="1" applyFill="1" applyBorder="1" applyAlignment="1">
      <alignment horizontal="right" vertical="center"/>
    </xf>
    <xf numFmtId="4" fontId="12" fillId="2" borderId="1" xfId="1" applyNumberFormat="1" applyFont="1" applyFill="1" applyBorder="1" applyAlignment="1">
      <alignment horizontal="right" vertical="center"/>
    </xf>
    <xf numFmtId="4" fontId="8" fillId="8" borderId="1" xfId="1" applyNumberFormat="1" applyFont="1" applyFill="1" applyBorder="1" applyAlignment="1">
      <alignment horizontal="right" vertical="center"/>
    </xf>
    <xf numFmtId="4" fontId="8" fillId="0" borderId="1" xfId="1" applyNumberFormat="1" applyFont="1" applyFill="1" applyBorder="1" applyAlignment="1">
      <alignment horizontal="right" vertical="center"/>
    </xf>
    <xf numFmtId="0" fontId="8" fillId="8" borderId="0" xfId="0" applyFont="1" applyFill="1" applyAlignment="1">
      <alignment vertical="center"/>
    </xf>
    <xf numFmtId="0" fontId="8" fillId="0" borderId="0" xfId="0" applyFont="1" applyAlignment="1">
      <alignment vertical="center"/>
    </xf>
    <xf numFmtId="4" fontId="8" fillId="0" borderId="0" xfId="0" applyNumberFormat="1" applyFont="1" applyAlignment="1">
      <alignment vertical="center"/>
    </xf>
    <xf numFmtId="0" fontId="8" fillId="0" borderId="0" xfId="0" applyFont="1" applyAlignment="1">
      <alignment horizontal="center" vertical="center"/>
    </xf>
    <xf numFmtId="4" fontId="8" fillId="0" borderId="0" xfId="0" applyNumberFormat="1" applyFont="1" applyFill="1" applyAlignment="1">
      <alignment horizontal="right" vertical="center"/>
    </xf>
    <xf numFmtId="4" fontId="3" fillId="0" borderId="1" xfId="1" applyNumberFormat="1" applyFont="1" applyFill="1" applyBorder="1" applyAlignment="1">
      <alignment horizontal="left" vertical="center" wrapText="1"/>
    </xf>
    <xf numFmtId="4" fontId="3" fillId="0" borderId="1" xfId="0" applyNumberFormat="1" applyFont="1" applyFill="1" applyBorder="1" applyAlignment="1">
      <alignment horizontal="left" vertical="center" wrapText="1"/>
    </xf>
    <xf numFmtId="0" fontId="8" fillId="8" borderId="1" xfId="1"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4" fontId="3" fillId="8" borderId="1" xfId="0" applyNumberFormat="1" applyFont="1" applyFill="1" applyBorder="1" applyAlignment="1">
      <alignment horizontal="left" vertical="center" wrapText="1"/>
    </xf>
    <xf numFmtId="0" fontId="14" fillId="0" borderId="0" xfId="0" applyFont="1" applyAlignment="1">
      <alignment horizontal="center" vertical="center"/>
    </xf>
    <xf numFmtId="0" fontId="14" fillId="0" borderId="12" xfId="0" applyFont="1" applyBorder="1" applyAlignment="1">
      <alignment horizontal="left" vertical="center" wrapText="1"/>
    </xf>
    <xf numFmtId="4" fontId="14" fillId="0" borderId="14" xfId="0" applyNumberFormat="1" applyFont="1" applyFill="1" applyBorder="1" applyAlignment="1">
      <alignment horizontal="right" vertical="center"/>
    </xf>
    <xf numFmtId="4" fontId="14" fillId="0" borderId="0" xfId="0" applyNumberFormat="1" applyFont="1" applyFill="1" applyBorder="1" applyAlignment="1">
      <alignment horizontal="right" vertical="center"/>
    </xf>
    <xf numFmtId="4" fontId="14" fillId="0" borderId="15" xfId="0" applyNumberFormat="1" applyFont="1" applyFill="1" applyBorder="1" applyAlignment="1">
      <alignment horizontal="right" vertical="center"/>
    </xf>
    <xf numFmtId="0" fontId="14" fillId="0" borderId="0" xfId="0" applyFont="1" applyAlignment="1">
      <alignment horizontal="left" vertical="center" wrapText="1"/>
    </xf>
    <xf numFmtId="0" fontId="14" fillId="0" borderId="0" xfId="0" applyFont="1" applyAlignment="1">
      <alignment horizontal="right" vertical="center"/>
    </xf>
    <xf numFmtId="0" fontId="8" fillId="0" borderId="0" xfId="0" applyFont="1" applyAlignment="1">
      <alignment horizontal="center"/>
    </xf>
    <xf numFmtId="0" fontId="17" fillId="0" borderId="0" xfId="0" applyFont="1" applyFill="1" applyAlignment="1">
      <alignment vertical="center"/>
    </xf>
    <xf numFmtId="4" fontId="20" fillId="0" borderId="1" xfId="0" applyNumberFormat="1" applyFont="1" applyFill="1" applyBorder="1" applyAlignment="1">
      <alignment horizontal="center" vertical="center"/>
    </xf>
    <xf numFmtId="4" fontId="21" fillId="6" borderId="1" xfId="1" applyNumberFormat="1" applyFont="1" applyFill="1" applyBorder="1" applyAlignment="1">
      <alignment horizontal="right" vertical="center"/>
    </xf>
    <xf numFmtId="4" fontId="21" fillId="6" borderId="1" xfId="0" applyNumberFormat="1" applyFont="1" applyFill="1" applyBorder="1" applyAlignment="1">
      <alignment horizontal="right" vertical="center"/>
    </xf>
    <xf numFmtId="0" fontId="21" fillId="4" borderId="1" xfId="1" applyNumberFormat="1" applyFont="1" applyFill="1" applyBorder="1" applyAlignment="1">
      <alignment horizontal="left" vertical="center" wrapText="1"/>
    </xf>
    <xf numFmtId="4" fontId="21" fillId="4" borderId="1" xfId="1" applyNumberFormat="1" applyFont="1" applyFill="1" applyBorder="1" applyAlignment="1">
      <alignment horizontal="right" vertical="center" wrapText="1"/>
    </xf>
    <xf numFmtId="4" fontId="21" fillId="4" borderId="1" xfId="0" applyNumberFormat="1" applyFont="1" applyFill="1" applyBorder="1" applyAlignment="1">
      <alignment horizontal="right" vertical="center"/>
    </xf>
    <xf numFmtId="0" fontId="21" fillId="5" borderId="1" xfId="1" applyNumberFormat="1" applyFont="1" applyFill="1" applyBorder="1" applyAlignment="1">
      <alignment horizontal="left" vertical="center" wrapText="1"/>
    </xf>
    <xf numFmtId="4" fontId="21" fillId="5" borderId="1" xfId="1" applyNumberFormat="1" applyFont="1" applyFill="1" applyBorder="1" applyAlignment="1">
      <alignment horizontal="right" vertical="center"/>
    </xf>
    <xf numFmtId="4" fontId="21" fillId="5" borderId="1" xfId="0" applyNumberFormat="1" applyFont="1" applyFill="1" applyBorder="1" applyAlignment="1">
      <alignment horizontal="right" vertical="center"/>
    </xf>
    <xf numFmtId="0" fontId="21" fillId="3" borderId="1" xfId="1" applyNumberFormat="1" applyFont="1" applyFill="1" applyBorder="1" applyAlignment="1">
      <alignment horizontal="left" vertical="center" wrapText="1"/>
    </xf>
    <xf numFmtId="4" fontId="21" fillId="3" borderId="1" xfId="1" applyNumberFormat="1" applyFont="1" applyFill="1" applyBorder="1" applyAlignment="1">
      <alignment horizontal="right" vertical="center"/>
    </xf>
    <xf numFmtId="4" fontId="21" fillId="3" borderId="1" xfId="0" applyNumberFormat="1" applyFont="1" applyFill="1" applyBorder="1" applyAlignment="1">
      <alignment horizontal="right" vertical="center"/>
    </xf>
    <xf numFmtId="4" fontId="21" fillId="2" borderId="1" xfId="1" applyNumberFormat="1" applyFont="1" applyFill="1" applyBorder="1" applyAlignment="1">
      <alignment horizontal="right" vertical="center"/>
    </xf>
    <xf numFmtId="4" fontId="21" fillId="2" borderId="1" xfId="0" applyNumberFormat="1" applyFont="1" applyFill="1" applyBorder="1" applyAlignment="1">
      <alignment horizontal="right" vertical="center"/>
    </xf>
    <xf numFmtId="0" fontId="17" fillId="0" borderId="1" xfId="1" applyNumberFormat="1" applyFont="1" applyFill="1" applyBorder="1" applyAlignment="1">
      <alignment horizontal="left" vertical="center" wrapText="1"/>
    </xf>
    <xf numFmtId="4" fontId="17" fillId="0" borderId="1" xfId="1" applyNumberFormat="1" applyFont="1" applyFill="1" applyBorder="1" applyAlignment="1">
      <alignment horizontal="right" vertical="center"/>
    </xf>
    <xf numFmtId="4" fontId="22" fillId="0" borderId="1" xfId="1" applyNumberFormat="1" applyFont="1" applyFill="1" applyBorder="1" applyAlignment="1">
      <alignment horizontal="right" vertical="center"/>
    </xf>
    <xf numFmtId="4" fontId="17" fillId="0" borderId="1" xfId="0" applyNumberFormat="1" applyFont="1" applyFill="1" applyBorder="1" applyAlignment="1">
      <alignment horizontal="center" vertical="center"/>
    </xf>
    <xf numFmtId="4" fontId="21" fillId="2" borderId="11" xfId="0" applyNumberFormat="1" applyFont="1" applyFill="1" applyBorder="1" applyAlignment="1">
      <alignment horizontal="right" vertical="center"/>
    </xf>
    <xf numFmtId="4" fontId="17" fillId="0" borderId="11" xfId="0" applyNumberFormat="1" applyFont="1" applyFill="1" applyBorder="1" applyAlignment="1">
      <alignment horizontal="right" vertical="center"/>
    </xf>
    <xf numFmtId="4" fontId="17" fillId="0" borderId="12" xfId="0" applyNumberFormat="1" applyFont="1" applyFill="1" applyBorder="1" applyAlignment="1">
      <alignment horizontal="right" vertical="center"/>
    </xf>
    <xf numFmtId="4" fontId="17" fillId="0" borderId="11" xfId="0" applyNumberFormat="1" applyFont="1" applyFill="1" applyBorder="1" applyAlignment="1">
      <alignment horizontal="left" vertical="center"/>
    </xf>
    <xf numFmtId="4" fontId="17" fillId="0" borderId="12" xfId="0" applyNumberFormat="1" applyFont="1" applyFill="1" applyBorder="1" applyAlignment="1">
      <alignment horizontal="left" vertical="center"/>
    </xf>
    <xf numFmtId="4" fontId="17" fillId="0" borderId="12" xfId="0" applyNumberFormat="1" applyFont="1" applyFill="1" applyBorder="1" applyAlignment="1">
      <alignment horizontal="left" vertical="center" wrapText="1"/>
    </xf>
    <xf numFmtId="4" fontId="17" fillId="0" borderId="13" xfId="0" applyNumberFormat="1" applyFont="1" applyFill="1" applyBorder="1" applyAlignment="1">
      <alignment horizontal="right" vertical="center"/>
    </xf>
    <xf numFmtId="4" fontId="17" fillId="8" borderId="1" xfId="1" applyNumberFormat="1" applyFont="1" applyFill="1" applyBorder="1" applyAlignment="1">
      <alignment horizontal="right" vertical="center"/>
    </xf>
    <xf numFmtId="4" fontId="17" fillId="0" borderId="13" xfId="0" applyNumberFormat="1" applyFont="1" applyFill="1" applyBorder="1" applyAlignment="1">
      <alignment horizontal="left" vertical="center"/>
    </xf>
    <xf numFmtId="0" fontId="22" fillId="0" borderId="1" xfId="1" applyNumberFormat="1" applyFont="1" applyFill="1" applyBorder="1" applyAlignment="1">
      <alignment horizontal="left" vertical="center" wrapText="1"/>
    </xf>
    <xf numFmtId="4" fontId="17" fillId="0" borderId="11" xfId="0" applyNumberFormat="1" applyFont="1" applyFill="1" applyBorder="1" applyAlignment="1">
      <alignment horizontal="left" vertical="center" wrapText="1"/>
    </xf>
    <xf numFmtId="4" fontId="21" fillId="2" borderId="11" xfId="1" applyNumberFormat="1" applyFont="1" applyFill="1" applyBorder="1" applyAlignment="1">
      <alignment horizontal="right" vertical="center"/>
    </xf>
    <xf numFmtId="0" fontId="17" fillId="0" borderId="1" xfId="0" applyFont="1" applyFill="1" applyBorder="1" applyAlignment="1">
      <alignment horizontal="left" vertical="center"/>
    </xf>
    <xf numFmtId="4" fontId="17" fillId="0" borderId="1" xfId="0" applyNumberFormat="1" applyFont="1" applyFill="1" applyBorder="1" applyAlignment="1">
      <alignment horizontal="right" vertical="center"/>
    </xf>
    <xf numFmtId="4" fontId="17" fillId="0" borderId="12" xfId="0" applyNumberFormat="1" applyFont="1" applyFill="1" applyBorder="1" applyAlignment="1">
      <alignment horizontal="center" vertical="center"/>
    </xf>
    <xf numFmtId="0" fontId="17" fillId="0" borderId="0" xfId="0" applyFont="1" applyAlignment="1">
      <alignment horizontal="center"/>
    </xf>
    <xf numFmtId="0" fontId="17" fillId="0" borderId="0" xfId="0" applyFont="1" applyAlignment="1">
      <alignment vertical="center"/>
    </xf>
    <xf numFmtId="4" fontId="17" fillId="0" borderId="0" xfId="0" applyNumberFormat="1" applyFont="1" applyAlignment="1">
      <alignment vertical="center"/>
    </xf>
    <xf numFmtId="4" fontId="17" fillId="0" borderId="0" xfId="0" applyNumberFormat="1" applyFont="1" applyFill="1" applyAlignment="1">
      <alignment horizontal="right" vertical="center"/>
    </xf>
    <xf numFmtId="4" fontId="3" fillId="0" borderId="1" xfId="1" applyNumberFormat="1" applyFont="1" applyFill="1" applyBorder="1" applyAlignment="1">
      <alignment horizontal="right" vertical="center"/>
    </xf>
    <xf numFmtId="4" fontId="6" fillId="3" borderId="1" xfId="1" applyNumberFormat="1" applyFont="1" applyFill="1" applyBorder="1" applyAlignment="1">
      <alignment horizontal="right" vertical="center"/>
    </xf>
    <xf numFmtId="4" fontId="6" fillId="2" borderId="1" xfId="1" applyNumberFormat="1" applyFont="1" applyFill="1" applyBorder="1" applyAlignment="1">
      <alignment horizontal="right" vertical="center"/>
    </xf>
    <xf numFmtId="4" fontId="3" fillId="8" borderId="1" xfId="1" applyNumberFormat="1" applyFont="1" applyFill="1" applyBorder="1" applyAlignment="1">
      <alignment horizontal="right" vertical="center"/>
    </xf>
    <xf numFmtId="0" fontId="17" fillId="0" borderId="1" xfId="1" applyNumberFormat="1" applyFont="1" applyFill="1" applyBorder="1" applyAlignment="1">
      <alignment horizontal="left" vertical="center" wrapText="1"/>
    </xf>
    <xf numFmtId="0" fontId="17" fillId="0" borderId="11" xfId="1" applyNumberFormat="1" applyFont="1" applyFill="1" applyBorder="1" applyAlignment="1">
      <alignment horizontal="left" vertical="center" wrapText="1"/>
    </xf>
    <xf numFmtId="4" fontId="17" fillId="0" borderId="11" xfId="1" applyNumberFormat="1" applyFont="1" applyFill="1" applyBorder="1" applyAlignment="1">
      <alignment horizontal="right" vertical="center"/>
    </xf>
    <xf numFmtId="4" fontId="3" fillId="0" borderId="0" xfId="0" applyNumberFormat="1" applyFont="1" applyBorder="1" applyAlignment="1">
      <alignment vertical="center"/>
    </xf>
    <xf numFmtId="0" fontId="3" fillId="0" borderId="0" xfId="0" applyFont="1" applyBorder="1" applyAlignment="1">
      <alignment horizontal="center" vertical="center"/>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12" xfId="0" applyFont="1" applyFill="1" applyBorder="1" applyAlignment="1">
      <alignment horizontal="left" vertical="center" wrapText="1"/>
    </xf>
    <xf numFmtId="4" fontId="14" fillId="0" borderId="14" xfId="0" applyNumberFormat="1" applyFont="1" applyBorder="1" applyAlignment="1">
      <alignment horizontal="right" vertical="center"/>
    </xf>
    <xf numFmtId="4" fontId="14" fillId="0" borderId="0" xfId="0" applyNumberFormat="1" applyFont="1" applyBorder="1" applyAlignment="1">
      <alignment horizontal="right" vertical="center"/>
    </xf>
    <xf numFmtId="0" fontId="17" fillId="0" borderId="1" xfId="1" applyNumberFormat="1" applyFont="1" applyFill="1" applyBorder="1" applyAlignment="1">
      <alignment horizontal="left" vertical="center" wrapText="1"/>
    </xf>
    <xf numFmtId="0" fontId="14" fillId="0" borderId="0" xfId="0" applyFont="1" applyFill="1" applyAlignment="1">
      <alignment vertical="center"/>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3" fontId="23" fillId="0" borderId="0" xfId="0" applyNumberFormat="1" applyFont="1" applyFill="1" applyAlignment="1">
      <alignment vertical="center" wrapText="1"/>
    </xf>
    <xf numFmtId="4" fontId="17" fillId="0" borderId="1" xfId="0" applyNumberFormat="1" applyFont="1" applyBorder="1" applyAlignment="1">
      <alignment vertical="center"/>
    </xf>
    <xf numFmtId="4" fontId="17" fillId="3" borderId="1" xfId="0" applyNumberFormat="1" applyFont="1" applyFill="1" applyBorder="1" applyAlignment="1">
      <alignment horizontal="left" vertical="center"/>
    </xf>
    <xf numFmtId="4" fontId="17" fillId="2" borderId="1" xfId="1" applyNumberFormat="1" applyFont="1" applyFill="1" applyBorder="1" applyAlignment="1">
      <alignment horizontal="right" vertical="center"/>
    </xf>
    <xf numFmtId="4" fontId="17" fillId="2" borderId="1" xfId="0" applyNumberFormat="1" applyFont="1" applyFill="1" applyBorder="1" applyAlignment="1">
      <alignment horizontal="left" vertical="center"/>
    </xf>
    <xf numFmtId="4" fontId="17" fillId="0" borderId="0" xfId="0" applyNumberFormat="1" applyFont="1" applyBorder="1" applyAlignment="1">
      <alignment vertical="center"/>
    </xf>
    <xf numFmtId="4" fontId="3" fillId="0" borderId="1" xfId="0" applyNumberFormat="1" applyFont="1" applyBorder="1" applyAlignment="1">
      <alignment vertical="center"/>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21" fillId="2" borderId="11" xfId="1" applyNumberFormat="1" applyFont="1" applyFill="1" applyBorder="1" applyAlignment="1">
      <alignment horizontal="left" vertical="center" wrapText="1"/>
    </xf>
    <xf numFmtId="0" fontId="21" fillId="2" borderId="1" xfId="1" applyNumberFormat="1" applyFont="1" applyFill="1" applyBorder="1" applyAlignment="1">
      <alignment horizontal="left" vertical="center" wrapText="1"/>
    </xf>
    <xf numFmtId="0" fontId="6" fillId="2" borderId="1" xfId="1" applyNumberFormat="1" applyFont="1" applyFill="1" applyBorder="1" applyAlignment="1">
      <alignment horizontal="left" vertical="center" wrapText="1"/>
    </xf>
    <xf numFmtId="0" fontId="6" fillId="3" borderId="1" xfId="1" applyNumberFormat="1" applyFont="1" applyFill="1" applyBorder="1" applyAlignment="1">
      <alignment horizontal="left" vertical="center" wrapText="1"/>
    </xf>
    <xf numFmtId="0" fontId="17" fillId="0" borderId="0" xfId="0" applyFont="1" applyBorder="1" applyAlignment="1">
      <alignment horizontal="center"/>
    </xf>
    <xf numFmtId="0" fontId="3" fillId="0" borderId="0" xfId="0" applyFont="1" applyBorder="1" applyAlignment="1">
      <alignment horizontal="left" vertical="center"/>
    </xf>
    <xf numFmtId="0" fontId="17" fillId="0" borderId="0" xfId="0" applyFont="1" applyBorder="1" applyAlignment="1">
      <alignment horizontal="left" vertical="center"/>
    </xf>
    <xf numFmtId="4" fontId="3" fillId="0" borderId="0" xfId="0" applyNumberFormat="1" applyFont="1" applyBorder="1" applyAlignment="1">
      <alignment vertical="center" wrapText="1"/>
    </xf>
    <xf numFmtId="4" fontId="6" fillId="2" borderId="11" xfId="1" applyNumberFormat="1" applyFont="1" applyFill="1" applyBorder="1" applyAlignment="1">
      <alignment horizontal="right" vertical="center"/>
    </xf>
    <xf numFmtId="4" fontId="17" fillId="4" borderId="1" xfId="0" applyNumberFormat="1" applyFont="1" applyFill="1" applyBorder="1" applyAlignment="1">
      <alignment horizontal="right" vertical="center"/>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8" fillId="0" borderId="0" xfId="0" applyFont="1" applyAlignment="1">
      <alignment horizontal="center"/>
    </xf>
    <xf numFmtId="0" fontId="12" fillId="2" borderId="1" xfId="1" applyNumberFormat="1" applyFont="1" applyFill="1" applyBorder="1" applyAlignment="1">
      <alignment horizontal="center" vertical="center" wrapText="1"/>
    </xf>
    <xf numFmtId="0" fontId="8" fillId="0" borderId="0" xfId="0" applyFont="1" applyFill="1" applyAlignment="1">
      <alignment horizontal="center" vertical="center"/>
    </xf>
    <xf numFmtId="0" fontId="21" fillId="2"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0" xfId="0" applyFont="1" applyAlignment="1">
      <alignment vertical="center"/>
    </xf>
    <xf numFmtId="0" fontId="3" fillId="0" borderId="0" xfId="3" applyFont="1" applyFill="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vertical="center"/>
    </xf>
    <xf numFmtId="0" fontId="3" fillId="0" borderId="0" xfId="0" applyFont="1" applyAlignment="1">
      <alignment horizontal="center" vertical="center"/>
    </xf>
    <xf numFmtId="0" fontId="17" fillId="0" borderId="1" xfId="1" applyNumberFormat="1" applyFont="1" applyFill="1" applyBorder="1" applyAlignment="1">
      <alignment horizontal="left" vertical="center" wrapText="1"/>
    </xf>
    <xf numFmtId="0" fontId="6" fillId="3" borderId="1" xfId="1" applyNumberFormat="1" applyFont="1" applyFill="1" applyBorder="1" applyAlignment="1">
      <alignment horizontal="left" vertical="center" wrapText="1"/>
    </xf>
    <xf numFmtId="0" fontId="21" fillId="2" borderId="11" xfId="1" applyNumberFormat="1" applyFont="1" applyFill="1" applyBorder="1" applyAlignment="1">
      <alignment horizontal="left" vertical="center" wrapText="1"/>
    </xf>
    <xf numFmtId="0" fontId="17" fillId="0" borderId="1" xfId="0" applyFont="1" applyBorder="1" applyAlignment="1">
      <alignment horizontal="left" vertical="center"/>
    </xf>
    <xf numFmtId="0" fontId="14" fillId="0" borderId="11" xfId="0" applyFont="1" applyBorder="1" applyAlignment="1">
      <alignment horizontal="left" vertical="center" wrapText="1"/>
    </xf>
    <xf numFmtId="4" fontId="14" fillId="0" borderId="5" xfId="0" applyNumberFormat="1" applyFont="1" applyFill="1" applyBorder="1" applyAlignment="1">
      <alignment horizontal="right" vertical="center"/>
    </xf>
    <xf numFmtId="4" fontId="3" fillId="0" borderId="6" xfId="0" applyNumberFormat="1" applyFont="1" applyFill="1" applyBorder="1" applyAlignment="1">
      <alignment horizontal="right" vertical="center"/>
    </xf>
    <xf numFmtId="4" fontId="14" fillId="0" borderId="6" xfId="0" applyNumberFormat="1" applyFont="1" applyFill="1" applyBorder="1" applyAlignment="1">
      <alignment horizontal="right" vertical="center"/>
    </xf>
    <xf numFmtId="4" fontId="14" fillId="0" borderId="7" xfId="0" applyNumberFormat="1" applyFont="1" applyFill="1" applyBorder="1" applyAlignment="1">
      <alignment horizontal="right" vertical="center"/>
    </xf>
    <xf numFmtId="0" fontId="15" fillId="6" borderId="1" xfId="0" applyFont="1" applyFill="1" applyBorder="1" applyAlignment="1">
      <alignment horizontal="center" vertical="center" wrapText="1"/>
    </xf>
    <xf numFmtId="4" fontId="15" fillId="6" borderId="2" xfId="0" applyNumberFormat="1" applyFont="1" applyFill="1" applyBorder="1" applyAlignment="1">
      <alignment horizontal="right" vertical="center"/>
    </xf>
    <xf numFmtId="4" fontId="15" fillId="6" borderId="3" xfId="0" applyNumberFormat="1" applyFont="1" applyFill="1" applyBorder="1" applyAlignment="1">
      <alignment horizontal="right" vertical="center"/>
    </xf>
    <xf numFmtId="4" fontId="15" fillId="6" borderId="4" xfId="0" applyNumberFormat="1" applyFont="1" applyFill="1" applyBorder="1" applyAlignment="1">
      <alignment horizontal="right" vertical="center"/>
    </xf>
    <xf numFmtId="0" fontId="15" fillId="6" borderId="2" xfId="0" applyFont="1" applyFill="1" applyBorder="1" applyAlignment="1">
      <alignment horizontal="center" vertical="center" wrapText="1"/>
    </xf>
    <xf numFmtId="0" fontId="11" fillId="7" borderId="1" xfId="0" applyFont="1" applyFill="1" applyBorder="1" applyAlignment="1">
      <alignment horizontal="left" vertical="center" wrapText="1"/>
    </xf>
    <xf numFmtId="4" fontId="11" fillId="7" borderId="1" xfId="0" applyNumberFormat="1" applyFont="1" applyFill="1" applyBorder="1" applyAlignment="1">
      <alignment horizontal="right" vertical="center"/>
    </xf>
    <xf numFmtId="0" fontId="14" fillId="0" borderId="14" xfId="0" applyFont="1" applyBorder="1" applyAlignment="1">
      <alignment horizontal="center" vertical="center"/>
    </xf>
    <xf numFmtId="0" fontId="14" fillId="0" borderId="0" xfId="0" applyFont="1" applyBorder="1" applyAlignment="1">
      <alignment horizontal="right" vertical="center"/>
    </xf>
    <xf numFmtId="0" fontId="14" fillId="0" borderId="15" xfId="0" applyFont="1" applyBorder="1" applyAlignment="1">
      <alignment horizontal="right" vertical="center"/>
    </xf>
    <xf numFmtId="0" fontId="14" fillId="0" borderId="14" xfId="0"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xf>
    <xf numFmtId="4" fontId="8" fillId="0" borderId="0" xfId="0" applyNumberFormat="1" applyFont="1" applyAlignment="1"/>
    <xf numFmtId="4" fontId="3" fillId="0" borderId="0" xfId="0" applyNumberFormat="1" applyFont="1" applyAlignment="1">
      <alignment horizontal="center"/>
    </xf>
    <xf numFmtId="4" fontId="3" fillId="0" borderId="0" xfId="0" applyNumberFormat="1" applyFont="1" applyAlignment="1">
      <alignment horizontal="left"/>
    </xf>
    <xf numFmtId="0" fontId="17" fillId="0" borderId="1" xfId="1" applyNumberFormat="1" applyFont="1" applyFill="1" applyBorder="1" applyAlignment="1">
      <alignment horizontal="left" vertical="center" wrapText="1"/>
    </xf>
    <xf numFmtId="4" fontId="3" fillId="0" borderId="12" xfId="0" applyNumberFormat="1" applyFont="1" applyFill="1" applyBorder="1" applyAlignment="1">
      <alignment horizontal="center" vertical="center" wrapText="1"/>
    </xf>
    <xf numFmtId="0" fontId="6" fillId="2"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6" fillId="3"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4" fontId="3" fillId="8"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4" fontId="3" fillId="0" borderId="12" xfId="0" applyNumberFormat="1" applyFont="1" applyFill="1" applyBorder="1" applyAlignment="1">
      <alignment horizontal="right" vertical="center"/>
    </xf>
    <xf numFmtId="4" fontId="3" fillId="0" borderId="12" xfId="0" applyNumberFormat="1" applyFont="1" applyFill="1" applyBorder="1" applyAlignment="1">
      <alignment horizontal="left" vertical="center"/>
    </xf>
    <xf numFmtId="4" fontId="3" fillId="0" borderId="12" xfId="0" applyNumberFormat="1" applyFont="1" applyFill="1" applyBorder="1" applyAlignment="1">
      <alignment horizontal="right" vertical="center" wrapText="1"/>
    </xf>
    <xf numFmtId="4" fontId="3" fillId="8" borderId="12" xfId="0" applyNumberFormat="1" applyFont="1" applyFill="1" applyBorder="1" applyAlignment="1">
      <alignment horizontal="center" vertical="center" wrapText="1"/>
    </xf>
    <xf numFmtId="0" fontId="17" fillId="0" borderId="1" xfId="1" applyNumberFormat="1" applyFont="1" applyFill="1" applyBorder="1" applyAlignment="1">
      <alignment horizontal="left" vertical="center" wrapText="1"/>
    </xf>
    <xf numFmtId="4" fontId="3" fillId="0" borderId="12" xfId="0" applyNumberFormat="1" applyFont="1" applyFill="1" applyBorder="1" applyAlignment="1">
      <alignment horizontal="center" vertical="center" wrapText="1"/>
    </xf>
    <xf numFmtId="0" fontId="3" fillId="8" borderId="1" xfId="1" applyNumberFormat="1" applyFont="1" applyFill="1" applyBorder="1" applyAlignment="1">
      <alignment horizontal="left" vertical="center" wrapText="1"/>
    </xf>
    <xf numFmtId="0" fontId="3" fillId="8"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4" fontId="3" fillId="8" borderId="11" xfId="0" applyNumberFormat="1" applyFont="1" applyFill="1" applyBorder="1" applyAlignment="1">
      <alignment horizontal="center" vertical="center"/>
    </xf>
    <xf numFmtId="4" fontId="3" fillId="2" borderId="1"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4" fontId="8" fillId="0" borderId="1" xfId="0" applyNumberFormat="1" applyFont="1" applyFill="1" applyBorder="1" applyAlignment="1">
      <alignment horizontal="right" vertical="center"/>
    </xf>
    <xf numFmtId="0" fontId="6" fillId="2" borderId="1" xfId="1" applyNumberFormat="1" applyFont="1" applyFill="1" applyBorder="1" applyAlignment="1">
      <alignment horizontal="center" vertical="center" wrapText="1"/>
    </xf>
    <xf numFmtId="4" fontId="6" fillId="2" borderId="1" xfId="0"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8" fillId="0" borderId="0" xfId="0" applyFont="1" applyFill="1" applyBorder="1" applyAlignment="1">
      <alignment horizontal="center" vertical="center"/>
    </xf>
    <xf numFmtId="4" fontId="8" fillId="0" borderId="0" xfId="0" applyNumberFormat="1" applyFont="1" applyFill="1" applyBorder="1" applyAlignment="1">
      <alignment horizontal="right" vertical="center"/>
    </xf>
    <xf numFmtId="0" fontId="12" fillId="2" borderId="1" xfId="1" applyNumberFormat="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0" fontId="3" fillId="8" borderId="1" xfId="1" applyNumberFormat="1" applyFont="1" applyFill="1" applyBorder="1" applyAlignment="1">
      <alignment horizontal="left" vertical="center" wrapText="1"/>
    </xf>
    <xf numFmtId="0" fontId="8" fillId="8" borderId="1" xfId="1" applyNumberFormat="1" applyFont="1" applyFill="1" applyBorder="1" applyAlignment="1">
      <alignment horizontal="left" vertical="center" wrapText="1"/>
    </xf>
    <xf numFmtId="0" fontId="3" fillId="0" borderId="1" xfId="1" applyNumberFormat="1" applyFont="1" applyFill="1" applyBorder="1" applyAlignment="1">
      <alignment horizontal="left" vertical="center" wrapText="1"/>
    </xf>
    <xf numFmtId="0" fontId="3" fillId="8" borderId="2" xfId="1" applyNumberFormat="1" applyFont="1" applyFill="1" applyBorder="1" applyAlignment="1">
      <alignment horizontal="left" vertical="center" wrapText="1"/>
    </xf>
    <xf numFmtId="0" fontId="3" fillId="8" borderId="3" xfId="1" applyNumberFormat="1" applyFont="1" applyFill="1" applyBorder="1" applyAlignment="1">
      <alignment horizontal="left" vertical="center" wrapText="1"/>
    </xf>
    <xf numFmtId="0" fontId="3" fillId="8" borderId="4" xfId="1" applyNumberFormat="1" applyFont="1" applyFill="1" applyBorder="1" applyAlignment="1">
      <alignment horizontal="left" vertical="center" wrapText="1"/>
    </xf>
    <xf numFmtId="4" fontId="8" fillId="0" borderId="0" xfId="0" applyNumberFormat="1" applyFont="1" applyAlignment="1">
      <alignment horizontal="center"/>
    </xf>
    <xf numFmtId="0" fontId="8" fillId="0" borderId="0" xfId="0" applyFont="1" applyAlignment="1">
      <alignment horizontal="center"/>
    </xf>
    <xf numFmtId="0" fontId="3" fillId="0" borderId="0" xfId="0" applyFont="1" applyFill="1" applyAlignment="1">
      <alignment horizontal="center" vertical="center"/>
    </xf>
    <xf numFmtId="0" fontId="8" fillId="0" borderId="0" xfId="0" applyFont="1" applyFill="1" applyAlignment="1">
      <alignment horizontal="center" vertical="center"/>
    </xf>
    <xf numFmtId="0" fontId="7" fillId="0" borderId="0" xfId="1" applyNumberFormat="1" applyFont="1" applyFill="1" applyAlignment="1">
      <alignment horizontal="center" vertical="center" wrapText="1"/>
    </xf>
    <xf numFmtId="0" fontId="4" fillId="0" borderId="0" xfId="2" applyFont="1" applyFill="1" applyAlignment="1">
      <alignment horizontal="center" vertical="center" wrapText="1" readingOrder="1"/>
    </xf>
    <xf numFmtId="0" fontId="9" fillId="0" borderId="0" xfId="2" applyFont="1" applyFill="1" applyAlignment="1">
      <alignment horizontal="center" vertical="center" wrapText="1" readingOrder="1"/>
    </xf>
    <xf numFmtId="0" fontId="11" fillId="0" borderId="1" xfId="0" applyFont="1" applyFill="1" applyBorder="1" applyAlignment="1">
      <alignment horizontal="center" vertical="center"/>
    </xf>
    <xf numFmtId="0" fontId="12" fillId="6" borderId="1" xfId="1" applyNumberFormat="1" applyFont="1" applyFill="1" applyBorder="1" applyAlignment="1">
      <alignment horizontal="center" vertical="center" wrapText="1"/>
    </xf>
    <xf numFmtId="0" fontId="10" fillId="0" borderId="0" xfId="2" applyFont="1" applyFill="1" applyAlignment="1">
      <alignment horizontal="center" vertical="center" wrapText="1" readingOrder="1"/>
    </xf>
    <xf numFmtId="0" fontId="8" fillId="0" borderId="9" xfId="0" applyFont="1" applyFill="1" applyBorder="1" applyAlignment="1">
      <alignment horizontal="center" vertical="center"/>
    </xf>
    <xf numFmtId="0" fontId="6" fillId="2" borderId="1" xfId="1" applyNumberFormat="1" applyFont="1" applyFill="1" applyBorder="1" applyAlignment="1">
      <alignment horizontal="left" vertical="center" wrapText="1"/>
    </xf>
    <xf numFmtId="0" fontId="21" fillId="2" borderId="1" xfId="1" applyNumberFormat="1" applyFont="1" applyFill="1" applyBorder="1" applyAlignment="1">
      <alignment horizontal="left" vertical="center" wrapText="1"/>
    </xf>
    <xf numFmtId="0" fontId="3" fillId="0" borderId="2" xfId="1" applyNumberFormat="1" applyFont="1" applyFill="1" applyBorder="1" applyAlignment="1">
      <alignment horizontal="left" vertical="center" wrapText="1"/>
    </xf>
    <xf numFmtId="0" fontId="8" fillId="0" borderId="3" xfId="1" applyNumberFormat="1" applyFont="1" applyFill="1" applyBorder="1" applyAlignment="1">
      <alignment horizontal="left" vertical="center" wrapText="1"/>
    </xf>
    <xf numFmtId="0" fontId="8" fillId="0" borderId="4" xfId="1" applyNumberFormat="1" applyFont="1" applyFill="1" applyBorder="1" applyAlignment="1">
      <alignment horizontal="left" vertical="center" wrapText="1"/>
    </xf>
    <xf numFmtId="0" fontId="6" fillId="2" borderId="2" xfId="1" applyNumberFormat="1" applyFont="1" applyFill="1" applyBorder="1" applyAlignment="1">
      <alignment horizontal="left" vertical="center" wrapText="1"/>
    </xf>
    <xf numFmtId="0" fontId="6" fillId="2" borderId="3" xfId="1" applyNumberFormat="1" applyFont="1" applyFill="1" applyBorder="1" applyAlignment="1">
      <alignment horizontal="left" vertical="center" wrapText="1"/>
    </xf>
    <xf numFmtId="0" fontId="6" fillId="2" borderId="4" xfId="1" applyNumberFormat="1"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7" fillId="0" borderId="1" xfId="1" applyNumberFormat="1" applyFont="1" applyFill="1" applyBorder="1" applyAlignment="1">
      <alignment horizontal="left" vertical="center" wrapText="1"/>
    </xf>
    <xf numFmtId="0" fontId="17" fillId="0" borderId="3" xfId="1" applyNumberFormat="1" applyFont="1" applyFill="1" applyBorder="1" applyAlignment="1">
      <alignment horizontal="left" vertical="center" wrapText="1"/>
    </xf>
    <xf numFmtId="0" fontId="17" fillId="0" borderId="4" xfId="1" applyNumberFormat="1" applyFont="1" applyFill="1" applyBorder="1" applyAlignment="1">
      <alignment horizontal="left" vertical="center" wrapText="1"/>
    </xf>
    <xf numFmtId="0" fontId="17" fillId="8" borderId="3" xfId="1" applyNumberFormat="1" applyFont="1" applyFill="1" applyBorder="1" applyAlignment="1">
      <alignment horizontal="left" vertical="center" wrapText="1"/>
    </xf>
    <xf numFmtId="0" fontId="17" fillId="8" borderId="4" xfId="1" applyNumberFormat="1" applyFont="1" applyFill="1" applyBorder="1" applyAlignment="1">
      <alignment horizontal="left" vertical="center" wrapText="1"/>
    </xf>
    <xf numFmtId="0" fontId="6" fillId="3" borderId="1" xfId="1" applyNumberFormat="1" applyFont="1" applyFill="1" applyBorder="1" applyAlignment="1">
      <alignment horizontal="left" vertical="center" wrapText="1"/>
    </xf>
    <xf numFmtId="0" fontId="21" fillId="3" borderId="1" xfId="1" applyNumberFormat="1" applyFont="1" applyFill="1" applyBorder="1" applyAlignment="1">
      <alignment horizontal="left" vertical="center" wrapText="1"/>
    </xf>
    <xf numFmtId="0" fontId="17" fillId="0" borderId="2" xfId="1" applyNumberFormat="1" applyFont="1" applyFill="1" applyBorder="1" applyAlignment="1">
      <alignment horizontal="left" vertical="center" wrapText="1"/>
    </xf>
    <xf numFmtId="0" fontId="22" fillId="0" borderId="2" xfId="1" applyNumberFormat="1" applyFont="1" applyFill="1" applyBorder="1" applyAlignment="1">
      <alignment horizontal="left" vertical="center" wrapText="1"/>
    </xf>
    <xf numFmtId="0" fontId="22" fillId="0" borderId="3" xfId="1" applyNumberFormat="1" applyFont="1" applyFill="1" applyBorder="1" applyAlignment="1">
      <alignment horizontal="left" vertical="center" wrapText="1"/>
    </xf>
    <xf numFmtId="0" fontId="22" fillId="0" borderId="4" xfId="1" applyNumberFormat="1" applyFont="1" applyFill="1" applyBorder="1" applyAlignment="1">
      <alignment horizontal="left" vertical="center" wrapText="1"/>
    </xf>
    <xf numFmtId="0" fontId="3" fillId="0" borderId="3" xfId="1" applyNumberFormat="1" applyFont="1" applyFill="1" applyBorder="1" applyAlignment="1">
      <alignment horizontal="left" vertical="center" wrapText="1"/>
    </xf>
    <xf numFmtId="0" fontId="3" fillId="0" borderId="4" xfId="1" applyNumberFormat="1" applyFont="1" applyFill="1" applyBorder="1" applyAlignment="1">
      <alignment horizontal="left" vertical="center" wrapText="1"/>
    </xf>
    <xf numFmtId="0" fontId="14" fillId="0" borderId="2" xfId="1" applyNumberFormat="1" applyFont="1" applyFill="1" applyBorder="1" applyAlignment="1">
      <alignment horizontal="left" vertical="center" wrapText="1"/>
    </xf>
    <xf numFmtId="0" fontId="20" fillId="0" borderId="1" xfId="0" applyFont="1" applyFill="1" applyBorder="1" applyAlignment="1">
      <alignment horizontal="center" vertical="center"/>
    </xf>
    <xf numFmtId="0" fontId="19" fillId="0" borderId="0" xfId="2" applyFont="1" applyFill="1" applyAlignment="1">
      <alignment horizontal="center" vertical="center" wrapText="1" readingOrder="1"/>
    </xf>
    <xf numFmtId="0" fontId="16" fillId="0" borderId="0" xfId="1" applyNumberFormat="1" applyFont="1" applyFill="1" applyAlignment="1">
      <alignment horizontal="center" vertical="center" wrapText="1"/>
    </xf>
    <xf numFmtId="0" fontId="6" fillId="4" borderId="1" xfId="1" applyNumberFormat="1" applyFont="1" applyFill="1" applyBorder="1" applyAlignment="1">
      <alignment horizontal="left" vertical="center" wrapText="1"/>
    </xf>
    <xf numFmtId="0" fontId="21" fillId="4" borderId="1" xfId="1" applyNumberFormat="1" applyFont="1" applyFill="1" applyBorder="1" applyAlignment="1">
      <alignment horizontal="left" vertical="center" wrapText="1"/>
    </xf>
    <xf numFmtId="0" fontId="21" fillId="6" borderId="2" xfId="1" applyNumberFormat="1" applyFont="1" applyFill="1" applyBorder="1" applyAlignment="1">
      <alignment horizontal="center" vertical="center" wrapText="1"/>
    </xf>
    <xf numFmtId="0" fontId="21" fillId="6" borderId="3" xfId="1" applyNumberFormat="1" applyFont="1" applyFill="1" applyBorder="1" applyAlignment="1">
      <alignment horizontal="center" vertical="center" wrapText="1"/>
    </xf>
    <xf numFmtId="0" fontId="21" fillId="6" borderId="4" xfId="1" applyNumberFormat="1" applyFont="1" applyFill="1" applyBorder="1" applyAlignment="1">
      <alignment horizontal="center" vertical="center" wrapText="1"/>
    </xf>
    <xf numFmtId="0" fontId="17" fillId="0" borderId="9" xfId="0" applyFont="1" applyFill="1" applyBorder="1" applyAlignment="1">
      <alignment horizontal="center" vertical="center"/>
    </xf>
    <xf numFmtId="0" fontId="18" fillId="0" borderId="0" xfId="2" applyFont="1" applyFill="1" applyAlignment="1">
      <alignment horizontal="center" vertical="center" wrapText="1" readingOrder="1"/>
    </xf>
    <xf numFmtId="0" fontId="6" fillId="5" borderId="1" xfId="1" applyNumberFormat="1" applyFont="1" applyFill="1" applyBorder="1" applyAlignment="1">
      <alignment horizontal="left" vertical="center" wrapText="1"/>
    </xf>
    <xf numFmtId="0" fontId="21" fillId="5" borderId="1" xfId="1" applyNumberFormat="1" applyFont="1" applyFill="1" applyBorder="1" applyAlignment="1">
      <alignment horizontal="left" vertical="center" wrapText="1"/>
    </xf>
    <xf numFmtId="0" fontId="17" fillId="8" borderId="1" xfId="1" applyNumberFormat="1" applyFont="1" applyFill="1" applyBorder="1" applyAlignment="1">
      <alignment horizontal="left" vertical="center" wrapText="1"/>
    </xf>
    <xf numFmtId="0" fontId="17" fillId="8" borderId="2" xfId="1" applyNumberFormat="1" applyFont="1" applyFill="1" applyBorder="1" applyAlignment="1">
      <alignment horizontal="left" vertical="center" wrapText="1"/>
    </xf>
    <xf numFmtId="0" fontId="17" fillId="0" borderId="1" xfId="0" applyFont="1" applyBorder="1" applyAlignment="1">
      <alignment horizontal="center" vertical="center"/>
    </xf>
    <xf numFmtId="0" fontId="17" fillId="7" borderId="1" xfId="0" applyFont="1" applyFill="1" applyBorder="1" applyAlignment="1">
      <alignment horizontal="center" vertical="center"/>
    </xf>
    <xf numFmtId="0" fontId="17" fillId="7"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1" fillId="2" borderId="11" xfId="1" applyNumberFormat="1" applyFont="1" applyFill="1" applyBorder="1" applyAlignment="1">
      <alignment horizontal="left" vertical="center" wrapText="1"/>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6" fillId="2" borderId="11" xfId="1" applyNumberFormat="1" applyFont="1" applyFill="1" applyBorder="1" applyAlignment="1">
      <alignment horizontal="left" vertical="center" wrapText="1"/>
    </xf>
    <xf numFmtId="0" fontId="21" fillId="2" borderId="3" xfId="1" applyNumberFormat="1" applyFont="1" applyFill="1" applyBorder="1" applyAlignment="1">
      <alignment horizontal="left" vertical="center" wrapText="1"/>
    </xf>
    <xf numFmtId="0" fontId="21" fillId="2" borderId="4" xfId="1" applyNumberFormat="1" applyFont="1" applyFill="1" applyBorder="1" applyAlignment="1">
      <alignment horizontal="left" vertical="center" wrapText="1"/>
    </xf>
    <xf numFmtId="0" fontId="17" fillId="4" borderId="1" xfId="0" applyFont="1" applyFill="1" applyBorder="1" applyAlignment="1">
      <alignment horizontal="center" vertical="center"/>
    </xf>
    <xf numFmtId="0" fontId="17" fillId="0" borderId="0" xfId="0" applyFont="1" applyFill="1" applyAlignment="1">
      <alignment horizontal="center" vertical="center"/>
    </xf>
    <xf numFmtId="4" fontId="3" fillId="0" borderId="12" xfId="0" applyNumberFormat="1" applyFont="1" applyFill="1" applyBorder="1" applyAlignment="1">
      <alignment horizontal="center" vertical="center" wrapText="1"/>
    </xf>
    <xf numFmtId="0" fontId="3" fillId="0" borderId="1" xfId="0" applyFont="1" applyBorder="1" applyAlignment="1">
      <alignment horizontal="left" vertical="center"/>
    </xf>
    <xf numFmtId="0" fontId="17" fillId="0" borderId="1" xfId="0" applyFont="1" applyBorder="1" applyAlignment="1">
      <alignment horizontal="left" vertical="center"/>
    </xf>
    <xf numFmtId="0" fontId="6" fillId="3" borderId="2" xfId="1" applyNumberFormat="1" applyFont="1" applyFill="1" applyBorder="1" applyAlignment="1">
      <alignment horizontal="left" vertical="center" wrapText="1"/>
    </xf>
    <xf numFmtId="0" fontId="6" fillId="3" borderId="3" xfId="1" applyNumberFormat="1" applyFont="1" applyFill="1" applyBorder="1" applyAlignment="1">
      <alignment horizontal="left" vertical="center" wrapText="1"/>
    </xf>
    <xf numFmtId="0" fontId="6" fillId="3" borderId="4" xfId="1" applyNumberFormat="1" applyFont="1" applyFill="1" applyBorder="1" applyAlignment="1">
      <alignment horizontal="left" vertical="center" wrapText="1"/>
    </xf>
    <xf numFmtId="0" fontId="24" fillId="0" borderId="0" xfId="0" applyFont="1" applyAlignment="1">
      <alignment horizontal="center" vertical="center" wrapText="1"/>
    </xf>
    <xf numFmtId="4" fontId="13"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15" fillId="7" borderId="5"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4" fillId="0" borderId="8" xfId="0" applyFont="1" applyBorder="1"/>
    <xf numFmtId="0" fontId="24" fillId="7" borderId="6" xfId="0" applyFont="1" applyFill="1" applyBorder="1" applyAlignment="1">
      <alignment horizontal="center" vertical="center"/>
    </xf>
    <xf numFmtId="0" fontId="25" fillId="7" borderId="6" xfId="0" applyFont="1" applyFill="1" applyBorder="1"/>
    <xf numFmtId="0" fontId="25" fillId="7" borderId="7" xfId="0" applyFont="1" applyFill="1" applyBorder="1"/>
    <xf numFmtId="0" fontId="0"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4" fontId="3" fillId="0" borderId="5" xfId="0" applyNumberFormat="1" applyFont="1" applyBorder="1" applyAlignment="1">
      <alignment horizontal="right" vertical="center"/>
    </xf>
    <xf numFmtId="4" fontId="3" fillId="0" borderId="7" xfId="0" applyNumberFormat="1" applyFont="1" applyBorder="1" applyAlignment="1">
      <alignment horizontal="right" vertical="center"/>
    </xf>
    <xf numFmtId="4" fontId="3" fillId="0" borderId="8" xfId="0" applyNumberFormat="1" applyFont="1" applyBorder="1" applyAlignment="1">
      <alignment horizontal="right" vertical="center"/>
    </xf>
    <xf numFmtId="4" fontId="3" fillId="0" borderId="10" xfId="0" applyNumberFormat="1"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7" fillId="0" borderId="0" xfId="2" applyFont="1" applyFill="1" applyAlignment="1">
      <alignment horizontal="center" vertical="center" wrapText="1" readingOrder="1"/>
    </xf>
    <xf numFmtId="0" fontId="5" fillId="0" borderId="0" xfId="3" applyFont="1" applyFill="1" applyAlignment="1">
      <alignment horizontal="center" vertical="center"/>
    </xf>
    <xf numFmtId="0" fontId="6" fillId="7" borderId="1" xfId="0" applyFont="1" applyFill="1" applyBorder="1" applyAlignment="1">
      <alignment horizontal="left" vertical="center"/>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6" fillId="7" borderId="2" xfId="0" applyFont="1" applyFill="1" applyBorder="1" applyAlignment="1">
      <alignment horizontal="left" vertical="center"/>
    </xf>
    <xf numFmtId="0" fontId="6" fillId="7" borderId="3" xfId="0" applyFont="1" applyFill="1" applyBorder="1" applyAlignment="1">
      <alignment horizontal="left" vertical="center"/>
    </xf>
    <xf numFmtId="0" fontId="6" fillId="7" borderId="4" xfId="0" applyFont="1" applyFill="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4" xfId="0" applyFont="1" applyFill="1" applyBorder="1" applyAlignment="1">
      <alignment horizontal="left" vertical="center" wrapText="1"/>
    </xf>
  </cellXfs>
  <cellStyles count="6">
    <cellStyle name="Comma" xfId="1" builtinId="3"/>
    <cellStyle name="Comma 2" xfId="2" xr:uid="{00000000-0005-0000-0000-000001000000}"/>
    <cellStyle name="Comma 2 2" xfId="4" xr:uid="{00000000-0005-0000-0000-000002000000}"/>
    <cellStyle name="Normal" xfId="0" builtinId="0"/>
    <cellStyle name="Normal 2" xfId="3" xr:uid="{00000000-0005-0000-0000-000004000000}"/>
    <cellStyle name="Normal 2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topLeftCell="A19" zoomScaleNormal="100" workbookViewId="0">
      <selection activeCell="H35" sqref="H35:J35"/>
    </sheetView>
  </sheetViews>
  <sheetFormatPr defaultRowHeight="14.25" x14ac:dyDescent="0.25"/>
  <cols>
    <col min="1" max="1" width="11.28515625" style="115" customWidth="1"/>
    <col min="2" max="2" width="9.140625" style="1" customWidth="1"/>
    <col min="3" max="6" width="9.140625" style="1"/>
    <col min="7" max="7" width="5.85546875" style="1" customWidth="1"/>
    <col min="8" max="10" width="12.7109375" style="11" customWidth="1"/>
    <col min="11" max="11" width="92" style="11" customWidth="1"/>
    <col min="12" max="16384" width="9.140625" style="1"/>
  </cols>
  <sheetData>
    <row r="1" spans="1:11" ht="20.100000000000001" customHeight="1" x14ac:dyDescent="0.25">
      <c r="A1" s="188" t="s">
        <v>138</v>
      </c>
      <c r="B1" s="188"/>
      <c r="C1" s="188"/>
      <c r="D1" s="188"/>
      <c r="E1" s="188"/>
      <c r="F1" s="188"/>
      <c r="G1" s="188"/>
      <c r="H1" s="188"/>
      <c r="I1" s="188"/>
      <c r="J1" s="188"/>
      <c r="K1" s="188"/>
    </row>
    <row r="2" spans="1:11" ht="20.100000000000001" customHeight="1" x14ac:dyDescent="0.25">
      <c r="A2" s="189" t="s">
        <v>251</v>
      </c>
      <c r="B2" s="190"/>
      <c r="C2" s="190"/>
      <c r="D2" s="190"/>
      <c r="E2" s="190"/>
      <c r="F2" s="190"/>
      <c r="G2" s="190"/>
      <c r="H2" s="190"/>
      <c r="I2" s="190"/>
      <c r="J2" s="190"/>
      <c r="K2" s="190"/>
    </row>
    <row r="3" spans="1:11" ht="20.100000000000001" customHeight="1" x14ac:dyDescent="0.25">
      <c r="A3" s="193" t="s">
        <v>151</v>
      </c>
      <c r="B3" s="193"/>
      <c r="C3" s="193"/>
      <c r="D3" s="193"/>
      <c r="E3" s="193"/>
      <c r="F3" s="193"/>
      <c r="G3" s="193"/>
      <c r="H3" s="193"/>
      <c r="I3" s="193"/>
      <c r="J3" s="193"/>
      <c r="K3" s="193"/>
    </row>
    <row r="4" spans="1:11" ht="20.100000000000001" customHeight="1" x14ac:dyDescent="0.25">
      <c r="A4" s="194"/>
      <c r="B4" s="194"/>
      <c r="C4" s="194"/>
      <c r="D4" s="194"/>
      <c r="E4" s="194"/>
      <c r="F4" s="194"/>
      <c r="G4" s="194"/>
      <c r="H4" s="194"/>
      <c r="I4" s="194"/>
      <c r="J4" s="194"/>
      <c r="K4" s="194"/>
    </row>
    <row r="5" spans="1:11" ht="20.100000000000001" customHeight="1" x14ac:dyDescent="0.25">
      <c r="A5" s="191" t="s">
        <v>137</v>
      </c>
      <c r="B5" s="191"/>
      <c r="C5" s="191"/>
      <c r="D5" s="191"/>
      <c r="E5" s="191"/>
      <c r="F5" s="191"/>
      <c r="G5" s="191"/>
      <c r="H5" s="2" t="s">
        <v>203</v>
      </c>
      <c r="I5" s="2" t="s">
        <v>204</v>
      </c>
      <c r="J5" s="2" t="s">
        <v>252</v>
      </c>
      <c r="K5" s="2" t="s">
        <v>150</v>
      </c>
    </row>
    <row r="6" spans="1:11" ht="20.100000000000001" customHeight="1" x14ac:dyDescent="0.25">
      <c r="A6" s="192" t="s">
        <v>148</v>
      </c>
      <c r="B6" s="192"/>
      <c r="C6" s="192"/>
      <c r="D6" s="192"/>
      <c r="E6" s="192"/>
      <c r="F6" s="192"/>
      <c r="G6" s="192"/>
      <c r="H6" s="3">
        <f>H7+H10+H12+H18+H23+H25+H28+H31</f>
        <v>18059750</v>
      </c>
      <c r="I6" s="3">
        <f t="shared" ref="I6:J6" si="0">I7+I10+I12+I18+I23+I25+I28+I31</f>
        <v>19463110</v>
      </c>
      <c r="J6" s="3">
        <f t="shared" si="0"/>
        <v>20036170</v>
      </c>
      <c r="K6" s="3"/>
    </row>
    <row r="7" spans="1:11" ht="35.1" customHeight="1" x14ac:dyDescent="0.25">
      <c r="A7" s="114" t="s">
        <v>197</v>
      </c>
      <c r="B7" s="176" t="s">
        <v>115</v>
      </c>
      <c r="C7" s="176"/>
      <c r="D7" s="176"/>
      <c r="E7" s="176"/>
      <c r="F7" s="176"/>
      <c r="G7" s="176"/>
      <c r="H7" s="4">
        <f>H8+H9</f>
        <v>200000</v>
      </c>
      <c r="I7" s="4">
        <f t="shared" ref="I7:J7" si="1">I8+I9</f>
        <v>210000</v>
      </c>
      <c r="J7" s="4">
        <f t="shared" si="1"/>
        <v>215000</v>
      </c>
      <c r="K7" s="4"/>
    </row>
    <row r="8" spans="1:11" ht="20.100000000000001" customHeight="1" x14ac:dyDescent="0.25">
      <c r="A8" s="14">
        <v>6614101</v>
      </c>
      <c r="B8" s="179" t="s">
        <v>167</v>
      </c>
      <c r="C8" s="179"/>
      <c r="D8" s="179"/>
      <c r="E8" s="179"/>
      <c r="F8" s="179"/>
      <c r="G8" s="179"/>
      <c r="H8" s="5">
        <v>2000</v>
      </c>
      <c r="I8" s="5">
        <v>3000</v>
      </c>
      <c r="J8" s="5">
        <v>3000</v>
      </c>
      <c r="K8" s="156" t="s">
        <v>248</v>
      </c>
    </row>
    <row r="9" spans="1:11" ht="20.100000000000001" customHeight="1" x14ac:dyDescent="0.25">
      <c r="A9" s="15">
        <v>6615105</v>
      </c>
      <c r="B9" s="177" t="s">
        <v>145</v>
      </c>
      <c r="C9" s="177"/>
      <c r="D9" s="177"/>
      <c r="E9" s="177"/>
      <c r="F9" s="177"/>
      <c r="G9" s="177"/>
      <c r="H9" s="6">
        <v>198000</v>
      </c>
      <c r="I9" s="5">
        <v>207000</v>
      </c>
      <c r="J9" s="5">
        <v>212000</v>
      </c>
      <c r="K9" s="13" t="s">
        <v>274</v>
      </c>
    </row>
    <row r="10" spans="1:11" ht="32.1" customHeight="1" x14ac:dyDescent="0.25">
      <c r="A10" s="114" t="s">
        <v>197</v>
      </c>
      <c r="B10" s="176" t="s">
        <v>120</v>
      </c>
      <c r="C10" s="176"/>
      <c r="D10" s="176"/>
      <c r="E10" s="176"/>
      <c r="F10" s="176"/>
      <c r="G10" s="176"/>
      <c r="H10" s="4">
        <f>H11</f>
        <v>400000</v>
      </c>
      <c r="I10" s="4">
        <f>I11</f>
        <v>408000</v>
      </c>
      <c r="J10" s="4">
        <f t="shared" ref="J10" si="2">J11</f>
        <v>408000</v>
      </c>
      <c r="K10" s="4"/>
    </row>
    <row r="11" spans="1:11" ht="20.100000000000001" customHeight="1" x14ac:dyDescent="0.25">
      <c r="A11" s="15">
        <v>6526406</v>
      </c>
      <c r="B11" s="177" t="s">
        <v>146</v>
      </c>
      <c r="C11" s="177"/>
      <c r="D11" s="177"/>
      <c r="E11" s="177"/>
      <c r="F11" s="177"/>
      <c r="G11" s="177"/>
      <c r="H11" s="6">
        <v>400000</v>
      </c>
      <c r="I11" s="63">
        <v>408000</v>
      </c>
      <c r="J11" s="6">
        <v>408000</v>
      </c>
      <c r="K11" s="13" t="s">
        <v>246</v>
      </c>
    </row>
    <row r="12" spans="1:11" ht="32.1" customHeight="1" x14ac:dyDescent="0.25">
      <c r="A12" s="114" t="s">
        <v>197</v>
      </c>
      <c r="B12" s="176" t="s">
        <v>149</v>
      </c>
      <c r="C12" s="176"/>
      <c r="D12" s="176"/>
      <c r="E12" s="176"/>
      <c r="F12" s="176"/>
      <c r="G12" s="176"/>
      <c r="H12" s="4">
        <f>H13+H14+H15+H16+H17</f>
        <v>13083500</v>
      </c>
      <c r="I12" s="4">
        <f t="shared" ref="I12:J12" si="3">I13+I14+I15+I16+I17</f>
        <v>13833500</v>
      </c>
      <c r="J12" s="4">
        <f t="shared" si="3"/>
        <v>14555500</v>
      </c>
      <c r="K12" s="4"/>
    </row>
    <row r="13" spans="1:11" ht="18.95" customHeight="1" x14ac:dyDescent="0.25">
      <c r="A13" s="15">
        <v>6341409</v>
      </c>
      <c r="B13" s="177" t="s">
        <v>163</v>
      </c>
      <c r="C13" s="177"/>
      <c r="D13" s="177"/>
      <c r="E13" s="177"/>
      <c r="F13" s="177"/>
      <c r="G13" s="177"/>
      <c r="H13" s="6">
        <v>14000</v>
      </c>
      <c r="I13" s="6">
        <v>14000</v>
      </c>
      <c r="J13" s="6">
        <v>14000</v>
      </c>
      <c r="K13" s="13" t="s">
        <v>240</v>
      </c>
    </row>
    <row r="14" spans="1:11" ht="45" customHeight="1" x14ac:dyDescent="0.25">
      <c r="A14" s="15">
        <v>6361205</v>
      </c>
      <c r="B14" s="178" t="s">
        <v>179</v>
      </c>
      <c r="C14" s="179"/>
      <c r="D14" s="179"/>
      <c r="E14" s="179"/>
      <c r="F14" s="179"/>
      <c r="G14" s="179"/>
      <c r="H14" s="6">
        <v>12500</v>
      </c>
      <c r="I14" s="6">
        <v>12500</v>
      </c>
      <c r="J14" s="6">
        <v>12500</v>
      </c>
      <c r="K14" s="12" t="s">
        <v>241</v>
      </c>
    </row>
    <row r="15" spans="1:11" ht="45" customHeight="1" x14ac:dyDescent="0.25">
      <c r="A15" s="15">
        <v>6361209</v>
      </c>
      <c r="B15" s="181" t="s">
        <v>179</v>
      </c>
      <c r="C15" s="182"/>
      <c r="D15" s="182"/>
      <c r="E15" s="182"/>
      <c r="F15" s="182"/>
      <c r="G15" s="183"/>
      <c r="H15" s="6">
        <v>12623000</v>
      </c>
      <c r="I15" s="63">
        <v>13373000</v>
      </c>
      <c r="J15" s="6">
        <v>14095000</v>
      </c>
      <c r="K15" s="12" t="s">
        <v>280</v>
      </c>
    </row>
    <row r="16" spans="1:11" ht="32.1" customHeight="1" x14ac:dyDescent="0.25">
      <c r="A16" s="15">
        <v>6361305</v>
      </c>
      <c r="B16" s="177" t="s">
        <v>147</v>
      </c>
      <c r="C16" s="177"/>
      <c r="D16" s="177"/>
      <c r="E16" s="177"/>
      <c r="F16" s="177"/>
      <c r="G16" s="177"/>
      <c r="H16" s="6">
        <v>26000</v>
      </c>
      <c r="I16" s="6">
        <v>26000</v>
      </c>
      <c r="J16" s="6">
        <v>26000</v>
      </c>
      <c r="K16" s="13" t="s">
        <v>242</v>
      </c>
    </row>
    <row r="17" spans="1:11" ht="32.1" customHeight="1" x14ac:dyDescent="0.25">
      <c r="A17" s="15">
        <v>6362203</v>
      </c>
      <c r="B17" s="180" t="s">
        <v>194</v>
      </c>
      <c r="C17" s="177"/>
      <c r="D17" s="177"/>
      <c r="E17" s="177"/>
      <c r="F17" s="177"/>
      <c r="G17" s="177"/>
      <c r="H17" s="6">
        <v>408000</v>
      </c>
      <c r="I17" s="6">
        <v>408000</v>
      </c>
      <c r="J17" s="6">
        <v>408000</v>
      </c>
      <c r="K17" s="13" t="s">
        <v>272</v>
      </c>
    </row>
    <row r="18" spans="1:11" s="7" customFormat="1" ht="20.100000000000001" customHeight="1" x14ac:dyDescent="0.25">
      <c r="A18" s="116" t="s">
        <v>197</v>
      </c>
      <c r="B18" s="195" t="s">
        <v>182</v>
      </c>
      <c r="C18" s="196"/>
      <c r="D18" s="196"/>
      <c r="E18" s="196"/>
      <c r="F18" s="196"/>
      <c r="G18" s="196"/>
      <c r="H18" s="38">
        <f>SUM(H19:H22)</f>
        <v>68000</v>
      </c>
      <c r="I18" s="38">
        <f t="shared" ref="I18:J18" si="4">SUM(I19:I22)</f>
        <v>68000</v>
      </c>
      <c r="J18" s="38">
        <f t="shared" si="4"/>
        <v>68000</v>
      </c>
      <c r="K18" s="39"/>
    </row>
    <row r="19" spans="1:11" s="7" customFormat="1" ht="35.1" customHeight="1" x14ac:dyDescent="0.25">
      <c r="A19" s="117">
        <v>6631124</v>
      </c>
      <c r="B19" s="180" t="s">
        <v>185</v>
      </c>
      <c r="C19" s="180"/>
      <c r="D19" s="180"/>
      <c r="E19" s="180"/>
      <c r="F19" s="180"/>
      <c r="G19" s="180"/>
      <c r="H19" s="63">
        <v>54000</v>
      </c>
      <c r="I19" s="63">
        <v>54000</v>
      </c>
      <c r="J19" s="63">
        <v>54000</v>
      </c>
      <c r="K19" s="13" t="s">
        <v>243</v>
      </c>
    </row>
    <row r="20" spans="1:11" s="7" customFormat="1" ht="35.1" customHeight="1" x14ac:dyDescent="0.25">
      <c r="A20" s="14">
        <v>6631205</v>
      </c>
      <c r="B20" s="178" t="s">
        <v>184</v>
      </c>
      <c r="C20" s="179"/>
      <c r="D20" s="179"/>
      <c r="E20" s="179"/>
      <c r="F20" s="179"/>
      <c r="G20" s="179"/>
      <c r="H20" s="5">
        <v>2000</v>
      </c>
      <c r="I20" s="5">
        <v>2000</v>
      </c>
      <c r="J20" s="63">
        <v>2000</v>
      </c>
      <c r="K20" s="16" t="s">
        <v>279</v>
      </c>
    </row>
    <row r="21" spans="1:11" s="7" customFormat="1" ht="20.100000000000001" customHeight="1" x14ac:dyDescent="0.25">
      <c r="A21" s="14">
        <v>6631303</v>
      </c>
      <c r="B21" s="178" t="s">
        <v>183</v>
      </c>
      <c r="C21" s="179"/>
      <c r="D21" s="179"/>
      <c r="E21" s="179"/>
      <c r="F21" s="179"/>
      <c r="G21" s="179"/>
      <c r="H21" s="5">
        <v>10000</v>
      </c>
      <c r="I21" s="5">
        <v>10000</v>
      </c>
      <c r="J21" s="63">
        <v>10000</v>
      </c>
      <c r="K21" s="16" t="s">
        <v>244</v>
      </c>
    </row>
    <row r="22" spans="1:11" s="7" customFormat="1" ht="20.100000000000001" customHeight="1" x14ac:dyDescent="0.25">
      <c r="A22" s="14">
        <v>6632302</v>
      </c>
      <c r="B22" s="181" t="s">
        <v>270</v>
      </c>
      <c r="C22" s="182"/>
      <c r="D22" s="182"/>
      <c r="E22" s="182"/>
      <c r="F22" s="182"/>
      <c r="G22" s="183"/>
      <c r="H22" s="5">
        <v>2000</v>
      </c>
      <c r="I22" s="5">
        <v>2000</v>
      </c>
      <c r="J22" s="63">
        <v>2000</v>
      </c>
      <c r="K22" s="16" t="s">
        <v>271</v>
      </c>
    </row>
    <row r="23" spans="1:11" ht="20.100000000000001" customHeight="1" x14ac:dyDescent="0.25">
      <c r="A23" s="114" t="s">
        <v>197</v>
      </c>
      <c r="B23" s="176" t="s">
        <v>162</v>
      </c>
      <c r="C23" s="176"/>
      <c r="D23" s="176"/>
      <c r="E23" s="176"/>
      <c r="F23" s="176"/>
      <c r="G23" s="176"/>
      <c r="H23" s="4">
        <f>H24</f>
        <v>4000</v>
      </c>
      <c r="I23" s="4">
        <f>I24</f>
        <v>4000</v>
      </c>
      <c r="J23" s="4">
        <f>J24</f>
        <v>4000</v>
      </c>
      <c r="K23" s="4"/>
    </row>
    <row r="24" spans="1:11" ht="20.100000000000001" customHeight="1" x14ac:dyDescent="0.25">
      <c r="A24" s="15">
        <v>7211902</v>
      </c>
      <c r="B24" s="177" t="s">
        <v>164</v>
      </c>
      <c r="C24" s="177"/>
      <c r="D24" s="177"/>
      <c r="E24" s="177"/>
      <c r="F24" s="177"/>
      <c r="G24" s="177"/>
      <c r="H24" s="6">
        <v>4000</v>
      </c>
      <c r="I24" s="6">
        <v>4000</v>
      </c>
      <c r="J24" s="6">
        <v>4000</v>
      </c>
      <c r="K24" s="13" t="s">
        <v>245</v>
      </c>
    </row>
    <row r="25" spans="1:11" ht="20.100000000000001" customHeight="1" x14ac:dyDescent="0.25">
      <c r="A25" s="171" t="s">
        <v>197</v>
      </c>
      <c r="B25" s="200" t="s">
        <v>292</v>
      </c>
      <c r="C25" s="201"/>
      <c r="D25" s="201"/>
      <c r="E25" s="201"/>
      <c r="F25" s="201"/>
      <c r="G25" s="202"/>
      <c r="H25" s="65">
        <f>SUM(H26:H27)</f>
        <v>1188800</v>
      </c>
      <c r="I25" s="65">
        <f t="shared" ref="I25:J25" si="5">SUM(I26:I27)</f>
        <v>2324920</v>
      </c>
      <c r="J25" s="65">
        <f t="shared" si="5"/>
        <v>2345040</v>
      </c>
      <c r="K25" s="172"/>
    </row>
    <row r="26" spans="1:11" ht="20.100000000000001" customHeight="1" x14ac:dyDescent="0.25">
      <c r="A26" s="15">
        <v>6711102</v>
      </c>
      <c r="B26" s="197" t="s">
        <v>293</v>
      </c>
      <c r="C26" s="198"/>
      <c r="D26" s="198"/>
      <c r="E26" s="198"/>
      <c r="F26" s="198"/>
      <c r="G26" s="199"/>
      <c r="H26" s="6">
        <v>788800</v>
      </c>
      <c r="I26" s="6">
        <v>2324920</v>
      </c>
      <c r="J26" s="6">
        <v>2345040</v>
      </c>
      <c r="K26" s="13" t="s">
        <v>299</v>
      </c>
    </row>
    <row r="27" spans="1:11" ht="27.75" customHeight="1" x14ac:dyDescent="0.25">
      <c r="A27" s="15">
        <v>6712102</v>
      </c>
      <c r="B27" s="197" t="s">
        <v>294</v>
      </c>
      <c r="C27" s="198"/>
      <c r="D27" s="198"/>
      <c r="E27" s="198"/>
      <c r="F27" s="198"/>
      <c r="G27" s="199"/>
      <c r="H27" s="6">
        <v>400000</v>
      </c>
      <c r="I27" s="6"/>
      <c r="J27" s="6"/>
      <c r="K27" s="13" t="s">
        <v>295</v>
      </c>
    </row>
    <row r="28" spans="1:11" ht="20.100000000000001" customHeight="1" x14ac:dyDescent="0.25">
      <c r="A28" s="171" t="s">
        <v>197</v>
      </c>
      <c r="B28" s="200" t="s">
        <v>296</v>
      </c>
      <c r="C28" s="201"/>
      <c r="D28" s="201"/>
      <c r="E28" s="201"/>
      <c r="F28" s="201"/>
      <c r="G28" s="202"/>
      <c r="H28" s="65">
        <f>SUM(H29:H30)</f>
        <v>2329350</v>
      </c>
      <c r="I28" s="65">
        <f t="shared" ref="I28:J28" si="6">SUM(I29:I30)</f>
        <v>2385690</v>
      </c>
      <c r="J28" s="65">
        <f t="shared" si="6"/>
        <v>2440630</v>
      </c>
      <c r="K28" s="168"/>
    </row>
    <row r="29" spans="1:11" ht="20.100000000000001" customHeight="1" x14ac:dyDescent="0.25">
      <c r="A29" s="15">
        <v>6711101</v>
      </c>
      <c r="B29" s="197" t="s">
        <v>293</v>
      </c>
      <c r="C29" s="198"/>
      <c r="D29" s="198"/>
      <c r="E29" s="198"/>
      <c r="F29" s="198"/>
      <c r="G29" s="199"/>
      <c r="H29" s="6">
        <v>1859550</v>
      </c>
      <c r="I29" s="6">
        <v>1905090</v>
      </c>
      <c r="J29" s="6">
        <v>1950630</v>
      </c>
      <c r="K29" s="13"/>
    </row>
    <row r="30" spans="1:11" ht="27" customHeight="1" x14ac:dyDescent="0.25">
      <c r="A30" s="15">
        <v>6712101</v>
      </c>
      <c r="B30" s="197" t="s">
        <v>294</v>
      </c>
      <c r="C30" s="198"/>
      <c r="D30" s="198"/>
      <c r="E30" s="198"/>
      <c r="F30" s="198"/>
      <c r="G30" s="199"/>
      <c r="H30" s="63">
        <v>469800</v>
      </c>
      <c r="I30" s="63">
        <v>480600</v>
      </c>
      <c r="J30" s="63">
        <v>490000</v>
      </c>
      <c r="K30" s="13"/>
    </row>
    <row r="31" spans="1:11" ht="20.100000000000001" customHeight="1" x14ac:dyDescent="0.25">
      <c r="A31" s="171" t="s">
        <v>197</v>
      </c>
      <c r="B31" s="200" t="s">
        <v>297</v>
      </c>
      <c r="C31" s="201"/>
      <c r="D31" s="201"/>
      <c r="E31" s="201"/>
      <c r="F31" s="201"/>
      <c r="G31" s="202"/>
      <c r="H31" s="65">
        <f>SUM(H32:H33)</f>
        <v>786100</v>
      </c>
      <c r="I31" s="65">
        <f t="shared" ref="I31:J31" si="7">SUM(I32:I33)</f>
        <v>229000</v>
      </c>
      <c r="J31" s="65">
        <f t="shared" si="7"/>
        <v>0</v>
      </c>
      <c r="K31" s="168"/>
    </row>
    <row r="32" spans="1:11" x14ac:dyDescent="0.25">
      <c r="A32" s="15">
        <v>6711103</v>
      </c>
      <c r="B32" s="197" t="s">
        <v>293</v>
      </c>
      <c r="C32" s="198"/>
      <c r="D32" s="198"/>
      <c r="E32" s="198"/>
      <c r="F32" s="198"/>
      <c r="G32" s="199"/>
      <c r="H32" s="6">
        <v>786100</v>
      </c>
      <c r="I32" s="6">
        <v>229000</v>
      </c>
      <c r="J32" s="6"/>
      <c r="K32" s="13" t="s">
        <v>298</v>
      </c>
    </row>
    <row r="33" spans="1:11" x14ac:dyDescent="0.25">
      <c r="A33" s="169"/>
      <c r="B33" s="203"/>
      <c r="C33" s="204"/>
      <c r="D33" s="204"/>
      <c r="E33" s="204"/>
      <c r="F33" s="204"/>
      <c r="G33" s="205"/>
      <c r="H33" s="170"/>
      <c r="I33" s="170"/>
      <c r="J33" s="170"/>
      <c r="K33" s="170"/>
    </row>
    <row r="34" spans="1:11" x14ac:dyDescent="0.25">
      <c r="A34" s="174"/>
      <c r="B34" s="174"/>
      <c r="C34" s="174"/>
      <c r="D34" s="174"/>
      <c r="E34" s="174"/>
      <c r="F34" s="174"/>
      <c r="G34" s="174"/>
      <c r="H34" s="175"/>
      <c r="I34" s="175"/>
      <c r="J34" s="175"/>
      <c r="K34" s="175"/>
    </row>
    <row r="35" spans="1:11" x14ac:dyDescent="0.25">
      <c r="E35" s="186" t="s">
        <v>218</v>
      </c>
      <c r="F35" s="187"/>
      <c r="G35" s="187"/>
      <c r="H35" s="184" t="s">
        <v>140</v>
      </c>
      <c r="I35" s="184"/>
      <c r="J35" s="184"/>
    </row>
    <row r="36" spans="1:11" ht="24.95" customHeight="1" x14ac:dyDescent="0.25"/>
    <row r="37" spans="1:11" x14ac:dyDescent="0.25">
      <c r="A37" s="113"/>
      <c r="B37" s="185" t="s">
        <v>139</v>
      </c>
      <c r="C37" s="185"/>
      <c r="D37" s="185"/>
      <c r="E37" s="185" t="s">
        <v>143</v>
      </c>
      <c r="F37" s="185"/>
      <c r="G37" s="185"/>
      <c r="H37" s="184" t="s">
        <v>140</v>
      </c>
      <c r="I37" s="184"/>
      <c r="J37" s="184"/>
      <c r="K37" s="146"/>
    </row>
    <row r="38" spans="1:11" ht="24.95" customHeight="1" x14ac:dyDescent="0.25">
      <c r="A38" s="113"/>
      <c r="B38" s="8"/>
      <c r="C38" s="8"/>
      <c r="D38" s="8"/>
      <c r="E38" s="8"/>
      <c r="F38" s="8"/>
      <c r="G38" s="8"/>
      <c r="H38" s="9"/>
      <c r="I38" s="9"/>
      <c r="J38" s="9"/>
      <c r="K38" s="9"/>
    </row>
    <row r="39" spans="1:11" x14ac:dyDescent="0.25">
      <c r="A39" s="113"/>
      <c r="B39" s="185" t="s">
        <v>141</v>
      </c>
      <c r="C39" s="185"/>
      <c r="D39" s="185"/>
      <c r="E39" s="185" t="s">
        <v>144</v>
      </c>
      <c r="F39" s="185"/>
      <c r="G39" s="185"/>
      <c r="H39" s="184" t="s">
        <v>140</v>
      </c>
      <c r="I39" s="184"/>
      <c r="J39" s="184"/>
      <c r="K39" s="148" t="s">
        <v>142</v>
      </c>
    </row>
    <row r="40" spans="1:11" x14ac:dyDescent="0.25">
      <c r="A40" s="113"/>
      <c r="B40" s="8"/>
      <c r="C40" s="8"/>
      <c r="D40" s="8"/>
      <c r="E40" s="8"/>
      <c r="F40" s="8"/>
      <c r="G40" s="8"/>
      <c r="H40" s="9"/>
      <c r="I40" s="9"/>
      <c r="J40" s="9"/>
      <c r="K40" s="9"/>
    </row>
    <row r="41" spans="1:11" x14ac:dyDescent="0.25">
      <c r="A41" s="113"/>
      <c r="B41" s="8"/>
      <c r="C41" s="8"/>
      <c r="D41" s="8"/>
      <c r="E41" s="10"/>
      <c r="F41" s="8"/>
      <c r="G41" s="8"/>
      <c r="H41" s="9"/>
      <c r="I41" s="9"/>
      <c r="J41" s="9"/>
      <c r="K41" s="9"/>
    </row>
  </sheetData>
  <mergeCells count="41">
    <mergeCell ref="B30:G30"/>
    <mergeCell ref="B31:G31"/>
    <mergeCell ref="B32:G32"/>
    <mergeCell ref="B33:G33"/>
    <mergeCell ref="B25:G25"/>
    <mergeCell ref="B26:G26"/>
    <mergeCell ref="B27:G27"/>
    <mergeCell ref="B28:G28"/>
    <mergeCell ref="B29:G29"/>
    <mergeCell ref="B12:G12"/>
    <mergeCell ref="B17:G17"/>
    <mergeCell ref="B18:G18"/>
    <mergeCell ref="B15:G15"/>
    <mergeCell ref="B8:G8"/>
    <mergeCell ref="B9:G9"/>
    <mergeCell ref="B7:G7"/>
    <mergeCell ref="B10:G10"/>
    <mergeCell ref="B11:G11"/>
    <mergeCell ref="A1:K1"/>
    <mergeCell ref="A2:K2"/>
    <mergeCell ref="A5:G5"/>
    <mergeCell ref="A6:G6"/>
    <mergeCell ref="A3:K3"/>
    <mergeCell ref="A4:K4"/>
    <mergeCell ref="H39:J39"/>
    <mergeCell ref="H37:J37"/>
    <mergeCell ref="H35:J35"/>
    <mergeCell ref="B39:D39"/>
    <mergeCell ref="E39:G39"/>
    <mergeCell ref="B37:D37"/>
    <mergeCell ref="E37:G37"/>
    <mergeCell ref="E35:G35"/>
    <mergeCell ref="B23:G23"/>
    <mergeCell ref="B24:G24"/>
    <mergeCell ref="B14:G14"/>
    <mergeCell ref="B16:G16"/>
    <mergeCell ref="B13:G13"/>
    <mergeCell ref="B21:G21"/>
    <mergeCell ref="B20:G20"/>
    <mergeCell ref="B19:G19"/>
    <mergeCell ref="B22:G22"/>
  </mergeCells>
  <pageMargins left="0.7" right="0.7" top="0.75" bottom="0.75" header="0.3" footer="0.3"/>
  <pageSetup paperSize="9" scale="5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56"/>
  <sheetViews>
    <sheetView topLeftCell="A234" zoomScaleNormal="100" workbookViewId="0">
      <selection activeCell="I248" sqref="I248"/>
    </sheetView>
  </sheetViews>
  <sheetFormatPr defaultRowHeight="20.100000000000001" customHeight="1" x14ac:dyDescent="0.25"/>
  <cols>
    <col min="1" max="1" width="10.7109375" style="25" customWidth="1"/>
    <col min="2" max="7" width="9.140625" style="25"/>
    <col min="8" max="8" width="13.7109375" style="62" customWidth="1"/>
    <col min="9" max="9" width="13.140625" style="62" customWidth="1"/>
    <col min="10" max="10" width="13.28515625" style="62" customWidth="1"/>
    <col min="11" max="11" width="27.28515625" style="62" customWidth="1"/>
    <col min="12" max="12" width="10.85546875" style="25" customWidth="1"/>
    <col min="13" max="16384" width="9.140625" style="25"/>
  </cols>
  <sheetData>
    <row r="1" spans="1:11" ht="20.100000000000001" customHeight="1" x14ac:dyDescent="0.25">
      <c r="A1" s="188" t="s">
        <v>138</v>
      </c>
      <c r="B1" s="222"/>
      <c r="C1" s="222"/>
      <c r="D1" s="222"/>
      <c r="E1" s="222"/>
      <c r="F1" s="222"/>
      <c r="G1" s="222"/>
      <c r="H1" s="222"/>
      <c r="I1" s="222"/>
      <c r="J1" s="222"/>
      <c r="K1" s="222"/>
    </row>
    <row r="2" spans="1:11" ht="20.100000000000001" customHeight="1" x14ac:dyDescent="0.25">
      <c r="A2" s="189" t="s">
        <v>251</v>
      </c>
      <c r="B2" s="229"/>
      <c r="C2" s="229"/>
      <c r="D2" s="229"/>
      <c r="E2" s="229"/>
      <c r="F2" s="229"/>
      <c r="G2" s="229"/>
      <c r="H2" s="229"/>
      <c r="I2" s="229"/>
      <c r="J2" s="229"/>
      <c r="K2" s="229"/>
    </row>
    <row r="3" spans="1:11" ht="20.100000000000001" customHeight="1" x14ac:dyDescent="0.25">
      <c r="A3" s="221" t="s">
        <v>152</v>
      </c>
      <c r="B3" s="221"/>
      <c r="C3" s="221"/>
      <c r="D3" s="221"/>
      <c r="E3" s="221"/>
      <c r="F3" s="221"/>
      <c r="G3" s="221"/>
      <c r="H3" s="221"/>
      <c r="I3" s="221"/>
      <c r="J3" s="221"/>
      <c r="K3" s="221"/>
    </row>
    <row r="4" spans="1:11" ht="20.100000000000001" customHeight="1" x14ac:dyDescent="0.25">
      <c r="A4" s="228"/>
      <c r="B4" s="228"/>
      <c r="C4" s="228"/>
      <c r="D4" s="228"/>
      <c r="E4" s="228"/>
      <c r="F4" s="228"/>
      <c r="G4" s="228"/>
      <c r="H4" s="228"/>
      <c r="I4" s="228"/>
      <c r="J4" s="228"/>
      <c r="K4" s="228"/>
    </row>
    <row r="5" spans="1:11" ht="20.100000000000001" customHeight="1" x14ac:dyDescent="0.25">
      <c r="A5" s="220" t="s">
        <v>137</v>
      </c>
      <c r="B5" s="220"/>
      <c r="C5" s="220"/>
      <c r="D5" s="220"/>
      <c r="E5" s="220"/>
      <c r="F5" s="220"/>
      <c r="G5" s="220"/>
      <c r="H5" s="2" t="s">
        <v>203</v>
      </c>
      <c r="I5" s="2" t="s">
        <v>204</v>
      </c>
      <c r="J5" s="2" t="s">
        <v>252</v>
      </c>
      <c r="K5" s="26" t="s">
        <v>150</v>
      </c>
    </row>
    <row r="6" spans="1:11" ht="20.100000000000001" customHeight="1" x14ac:dyDescent="0.25">
      <c r="A6" s="225" t="s">
        <v>148</v>
      </c>
      <c r="B6" s="226"/>
      <c r="C6" s="226"/>
      <c r="D6" s="226"/>
      <c r="E6" s="226"/>
      <c r="F6" s="226"/>
      <c r="G6" s="227"/>
      <c r="H6" s="27">
        <f>H7</f>
        <v>18059750</v>
      </c>
      <c r="I6" s="27">
        <f t="shared" ref="I6:J7" si="0">I7</f>
        <v>19463110</v>
      </c>
      <c r="J6" s="27">
        <f t="shared" si="0"/>
        <v>20036170</v>
      </c>
      <c r="K6" s="28"/>
    </row>
    <row r="7" spans="1:11" ht="20.100000000000001" customHeight="1" x14ac:dyDescent="0.25">
      <c r="A7" s="29" t="s">
        <v>0</v>
      </c>
      <c r="B7" s="223" t="s">
        <v>195</v>
      </c>
      <c r="C7" s="224"/>
      <c r="D7" s="224"/>
      <c r="E7" s="224"/>
      <c r="F7" s="224"/>
      <c r="G7" s="224"/>
      <c r="H7" s="30">
        <f>H8</f>
        <v>18059750</v>
      </c>
      <c r="I7" s="30">
        <f t="shared" si="0"/>
        <v>19463110</v>
      </c>
      <c r="J7" s="30">
        <f t="shared" si="0"/>
        <v>20036170</v>
      </c>
      <c r="K7" s="31"/>
    </row>
    <row r="8" spans="1:11" ht="35.1" customHeight="1" x14ac:dyDescent="0.25">
      <c r="A8" s="32" t="s">
        <v>1</v>
      </c>
      <c r="B8" s="230" t="s">
        <v>196</v>
      </c>
      <c r="C8" s="231"/>
      <c r="D8" s="231"/>
      <c r="E8" s="231"/>
      <c r="F8" s="231"/>
      <c r="G8" s="231"/>
      <c r="H8" s="33">
        <f>H9+H74+H198+H201+H210+H220+H230+H234</f>
        <v>18059750</v>
      </c>
      <c r="I8" s="33">
        <f>I9+I74+I198+I201+I210+I220+I230+I234</f>
        <v>19463110</v>
      </c>
      <c r="J8" s="33">
        <f>J9+J74+J198+J201+J210+J220+J230+J234</f>
        <v>20036170</v>
      </c>
      <c r="K8" s="34"/>
    </row>
    <row r="9" spans="1:11" ht="20.100000000000001" customHeight="1" x14ac:dyDescent="0.25">
      <c r="A9" s="35" t="s">
        <v>2</v>
      </c>
      <c r="B9" s="211" t="s">
        <v>199</v>
      </c>
      <c r="C9" s="212"/>
      <c r="D9" s="212"/>
      <c r="E9" s="212"/>
      <c r="F9" s="212"/>
      <c r="G9" s="212"/>
      <c r="H9" s="36">
        <f>H10+H12</f>
        <v>2734150</v>
      </c>
      <c r="I9" s="36">
        <f t="shared" ref="I9:J9" si="1">I10+I12</f>
        <v>2800610</v>
      </c>
      <c r="J9" s="36">
        <f t="shared" si="1"/>
        <v>2865670</v>
      </c>
      <c r="K9" s="37"/>
    </row>
    <row r="10" spans="1:11" ht="20.100000000000001" customHeight="1" x14ac:dyDescent="0.25">
      <c r="A10" s="96" t="s">
        <v>197</v>
      </c>
      <c r="B10" s="196" t="s">
        <v>3</v>
      </c>
      <c r="C10" s="196"/>
      <c r="D10" s="196"/>
      <c r="E10" s="196"/>
      <c r="F10" s="196"/>
      <c r="G10" s="196"/>
      <c r="H10" s="38">
        <f>H11</f>
        <v>404800</v>
      </c>
      <c r="I10" s="38">
        <f t="shared" ref="I10:J10" si="2">I11</f>
        <v>414920</v>
      </c>
      <c r="J10" s="38">
        <f t="shared" si="2"/>
        <v>425040</v>
      </c>
      <c r="K10" s="39"/>
    </row>
    <row r="11" spans="1:11" ht="20.100000000000001" customHeight="1" x14ac:dyDescent="0.25">
      <c r="A11" s="40" t="s">
        <v>4</v>
      </c>
      <c r="B11" s="206" t="s">
        <v>5</v>
      </c>
      <c r="C11" s="206"/>
      <c r="D11" s="206"/>
      <c r="E11" s="206"/>
      <c r="F11" s="206"/>
      <c r="G11" s="206"/>
      <c r="H11" s="41">
        <v>404800</v>
      </c>
      <c r="I11" s="41">
        <v>414920</v>
      </c>
      <c r="J11" s="42">
        <v>425040</v>
      </c>
      <c r="K11" s="43"/>
    </row>
    <row r="12" spans="1:11" ht="35.1" customHeight="1" x14ac:dyDescent="0.25">
      <c r="A12" s="96" t="s">
        <v>197</v>
      </c>
      <c r="B12" s="196" t="s">
        <v>6</v>
      </c>
      <c r="C12" s="196"/>
      <c r="D12" s="196"/>
      <c r="E12" s="196"/>
      <c r="F12" s="196"/>
      <c r="G12" s="196"/>
      <c r="H12" s="38">
        <f t="shared" ref="H12:J12" si="3">SUM(H13:H73)</f>
        <v>2329350</v>
      </c>
      <c r="I12" s="38">
        <f t="shared" si="3"/>
        <v>2385690</v>
      </c>
      <c r="J12" s="38">
        <f t="shared" si="3"/>
        <v>2440630</v>
      </c>
      <c r="K12" s="44"/>
    </row>
    <row r="13" spans="1:11" ht="20.100000000000001" customHeight="1" x14ac:dyDescent="0.25">
      <c r="A13" s="40" t="s">
        <v>7</v>
      </c>
      <c r="B13" s="206" t="s">
        <v>8</v>
      </c>
      <c r="C13" s="206"/>
      <c r="D13" s="206"/>
      <c r="E13" s="206"/>
      <c r="F13" s="206"/>
      <c r="G13" s="206"/>
      <c r="H13" s="63">
        <v>14000</v>
      </c>
      <c r="I13" s="63">
        <v>20000</v>
      </c>
      <c r="J13" s="63">
        <v>16000</v>
      </c>
      <c r="K13" s="45"/>
    </row>
    <row r="14" spans="1:11" ht="20.100000000000001" customHeight="1" x14ac:dyDescent="0.25">
      <c r="A14" s="40">
        <v>32112</v>
      </c>
      <c r="B14" s="213" t="s">
        <v>158</v>
      </c>
      <c r="C14" s="207"/>
      <c r="D14" s="207"/>
      <c r="E14" s="207"/>
      <c r="F14" s="207"/>
      <c r="G14" s="208"/>
      <c r="H14" s="63">
        <v>1000</v>
      </c>
      <c r="I14" s="63">
        <v>1000</v>
      </c>
      <c r="J14" s="63">
        <v>1000</v>
      </c>
      <c r="K14" s="46"/>
    </row>
    <row r="15" spans="1:11" ht="20.100000000000001" customHeight="1" x14ac:dyDescent="0.25">
      <c r="A15" s="40" t="s">
        <v>9</v>
      </c>
      <c r="B15" s="206" t="s">
        <v>10</v>
      </c>
      <c r="C15" s="206"/>
      <c r="D15" s="206"/>
      <c r="E15" s="206"/>
      <c r="F15" s="206"/>
      <c r="G15" s="206"/>
      <c r="H15" s="63">
        <v>4500</v>
      </c>
      <c r="I15" s="63">
        <v>10000</v>
      </c>
      <c r="J15" s="63">
        <v>7000</v>
      </c>
      <c r="K15" s="46"/>
    </row>
    <row r="16" spans="1:11" ht="20.100000000000001" customHeight="1" x14ac:dyDescent="0.25">
      <c r="A16" s="40" t="s">
        <v>11</v>
      </c>
      <c r="B16" s="206" t="s">
        <v>12</v>
      </c>
      <c r="C16" s="206"/>
      <c r="D16" s="206"/>
      <c r="E16" s="206"/>
      <c r="F16" s="206"/>
      <c r="G16" s="206"/>
      <c r="H16" s="63">
        <v>12000</v>
      </c>
      <c r="I16" s="63">
        <v>15000</v>
      </c>
      <c r="J16" s="63">
        <v>12000</v>
      </c>
      <c r="K16" s="46"/>
    </row>
    <row r="17" spans="1:11" ht="20.100000000000001" customHeight="1" x14ac:dyDescent="0.25">
      <c r="A17" s="40" t="s">
        <v>13</v>
      </c>
      <c r="B17" s="206" t="s">
        <v>14</v>
      </c>
      <c r="C17" s="206"/>
      <c r="D17" s="206"/>
      <c r="E17" s="206"/>
      <c r="F17" s="206"/>
      <c r="G17" s="206"/>
      <c r="H17" s="63">
        <v>3000</v>
      </c>
      <c r="I17" s="63">
        <v>5000</v>
      </c>
      <c r="J17" s="63">
        <v>7000</v>
      </c>
      <c r="K17" s="46"/>
    </row>
    <row r="18" spans="1:11" ht="20.100000000000001" customHeight="1" x14ac:dyDescent="0.25">
      <c r="A18" s="40" t="s">
        <v>15</v>
      </c>
      <c r="B18" s="206" t="s">
        <v>16</v>
      </c>
      <c r="C18" s="206"/>
      <c r="D18" s="206"/>
      <c r="E18" s="206"/>
      <c r="F18" s="206"/>
      <c r="G18" s="206"/>
      <c r="H18" s="63">
        <v>18000</v>
      </c>
      <c r="I18" s="63">
        <v>20000</v>
      </c>
      <c r="J18" s="63">
        <v>20000</v>
      </c>
      <c r="K18" s="46"/>
    </row>
    <row r="19" spans="1:11" ht="20.100000000000001" customHeight="1" x14ac:dyDescent="0.25">
      <c r="A19" s="40" t="s">
        <v>17</v>
      </c>
      <c r="B19" s="206" t="s">
        <v>18</v>
      </c>
      <c r="C19" s="206"/>
      <c r="D19" s="206"/>
      <c r="E19" s="206"/>
      <c r="F19" s="206"/>
      <c r="G19" s="206"/>
      <c r="H19" s="63">
        <v>8000</v>
      </c>
      <c r="I19" s="63">
        <v>10000</v>
      </c>
      <c r="J19" s="63">
        <v>10000</v>
      </c>
      <c r="K19" s="46"/>
    </row>
    <row r="20" spans="1:11" ht="20.100000000000001" customHeight="1" x14ac:dyDescent="0.25">
      <c r="A20" s="40" t="s">
        <v>19</v>
      </c>
      <c r="B20" s="206" t="s">
        <v>20</v>
      </c>
      <c r="C20" s="206"/>
      <c r="D20" s="206"/>
      <c r="E20" s="206"/>
      <c r="F20" s="206"/>
      <c r="G20" s="206"/>
      <c r="H20" s="63">
        <v>18000</v>
      </c>
      <c r="I20" s="63">
        <v>20000</v>
      </c>
      <c r="J20" s="63">
        <v>20000</v>
      </c>
      <c r="K20" s="46"/>
    </row>
    <row r="21" spans="1:11" ht="20.100000000000001" customHeight="1" x14ac:dyDescent="0.25">
      <c r="A21" s="40" t="s">
        <v>21</v>
      </c>
      <c r="B21" s="206" t="s">
        <v>22</v>
      </c>
      <c r="C21" s="206"/>
      <c r="D21" s="206"/>
      <c r="E21" s="206"/>
      <c r="F21" s="206"/>
      <c r="G21" s="206"/>
      <c r="H21" s="63">
        <v>4000</v>
      </c>
      <c r="I21" s="63">
        <v>5000</v>
      </c>
      <c r="J21" s="63">
        <v>6000</v>
      </c>
      <c r="K21" s="46"/>
    </row>
    <row r="22" spans="1:11" ht="20.100000000000001" customHeight="1" x14ac:dyDescent="0.25">
      <c r="A22" s="40" t="s">
        <v>23</v>
      </c>
      <c r="B22" s="206" t="s">
        <v>24</v>
      </c>
      <c r="C22" s="206"/>
      <c r="D22" s="206"/>
      <c r="E22" s="206"/>
      <c r="F22" s="206"/>
      <c r="G22" s="206"/>
      <c r="H22" s="63">
        <v>6000</v>
      </c>
      <c r="I22" s="63">
        <v>8000</v>
      </c>
      <c r="J22" s="63">
        <v>10000</v>
      </c>
      <c r="K22" s="46"/>
    </row>
    <row r="23" spans="1:11" ht="20.100000000000001" customHeight="1" x14ac:dyDescent="0.25">
      <c r="A23" s="40" t="s">
        <v>25</v>
      </c>
      <c r="B23" s="206" t="s">
        <v>26</v>
      </c>
      <c r="C23" s="206"/>
      <c r="D23" s="206"/>
      <c r="E23" s="206"/>
      <c r="F23" s="206"/>
      <c r="G23" s="206"/>
      <c r="H23" s="63">
        <v>220000</v>
      </c>
      <c r="I23" s="63">
        <v>220000</v>
      </c>
      <c r="J23" s="63">
        <v>240000</v>
      </c>
      <c r="K23" s="46"/>
    </row>
    <row r="24" spans="1:11" ht="20.100000000000001" customHeight="1" x14ac:dyDescent="0.25">
      <c r="A24" s="40" t="s">
        <v>27</v>
      </c>
      <c r="B24" s="206" t="s">
        <v>28</v>
      </c>
      <c r="C24" s="206"/>
      <c r="D24" s="206"/>
      <c r="E24" s="206"/>
      <c r="F24" s="206"/>
      <c r="G24" s="206"/>
      <c r="H24" s="63">
        <v>220000</v>
      </c>
      <c r="I24" s="63">
        <v>220000</v>
      </c>
      <c r="J24" s="63">
        <v>240000</v>
      </c>
      <c r="K24" s="46"/>
    </row>
    <row r="25" spans="1:11" ht="20.100000000000001" customHeight="1" x14ac:dyDescent="0.25">
      <c r="A25" s="40" t="s">
        <v>29</v>
      </c>
      <c r="B25" s="206" t="s">
        <v>30</v>
      </c>
      <c r="C25" s="206"/>
      <c r="D25" s="206"/>
      <c r="E25" s="206"/>
      <c r="F25" s="206"/>
      <c r="G25" s="206"/>
      <c r="H25" s="63">
        <v>7000</v>
      </c>
      <c r="I25" s="63">
        <v>7000</v>
      </c>
      <c r="J25" s="63">
        <v>7000</v>
      </c>
      <c r="K25" s="46"/>
    </row>
    <row r="26" spans="1:11" ht="20.100000000000001" customHeight="1" x14ac:dyDescent="0.25">
      <c r="A26" s="40" t="s">
        <v>31</v>
      </c>
      <c r="B26" s="206" t="s">
        <v>32</v>
      </c>
      <c r="C26" s="206"/>
      <c r="D26" s="206"/>
      <c r="E26" s="206"/>
      <c r="F26" s="206"/>
      <c r="G26" s="206"/>
      <c r="H26" s="63">
        <v>95000</v>
      </c>
      <c r="I26" s="63">
        <v>104000</v>
      </c>
      <c r="J26" s="63">
        <v>105000</v>
      </c>
      <c r="K26" s="46"/>
    </row>
    <row r="27" spans="1:11" ht="20.100000000000001" customHeight="1" x14ac:dyDescent="0.25">
      <c r="A27" s="40" t="s">
        <v>33</v>
      </c>
      <c r="B27" s="206" t="s">
        <v>34</v>
      </c>
      <c r="C27" s="206"/>
      <c r="D27" s="206"/>
      <c r="E27" s="206"/>
      <c r="F27" s="206"/>
      <c r="G27" s="206"/>
      <c r="H27" s="63">
        <v>5000</v>
      </c>
      <c r="I27" s="63">
        <v>5000</v>
      </c>
      <c r="J27" s="63">
        <v>6000</v>
      </c>
      <c r="K27" s="248"/>
    </row>
    <row r="28" spans="1:11" ht="20.100000000000001" customHeight="1" x14ac:dyDescent="0.25">
      <c r="A28" s="40" t="s">
        <v>35</v>
      </c>
      <c r="B28" s="206" t="s">
        <v>36</v>
      </c>
      <c r="C28" s="206"/>
      <c r="D28" s="206"/>
      <c r="E28" s="206"/>
      <c r="F28" s="206"/>
      <c r="G28" s="206"/>
      <c r="H28" s="63">
        <v>8000</v>
      </c>
      <c r="I28" s="63">
        <v>8000</v>
      </c>
      <c r="J28" s="63">
        <v>9000</v>
      </c>
      <c r="K28" s="248"/>
    </row>
    <row r="29" spans="1:11" ht="20.100000000000001" customHeight="1" x14ac:dyDescent="0.25">
      <c r="A29" s="40">
        <v>32244</v>
      </c>
      <c r="B29" s="206" t="s">
        <v>159</v>
      </c>
      <c r="C29" s="206"/>
      <c r="D29" s="206"/>
      <c r="E29" s="206"/>
      <c r="F29" s="206"/>
      <c r="G29" s="206"/>
      <c r="H29" s="63">
        <v>2000</v>
      </c>
      <c r="I29" s="63">
        <v>2000</v>
      </c>
      <c r="J29" s="63">
        <v>2000</v>
      </c>
      <c r="K29" s="248"/>
    </row>
    <row r="30" spans="1:11" ht="20.100000000000001" customHeight="1" x14ac:dyDescent="0.25">
      <c r="A30" s="40" t="s">
        <v>37</v>
      </c>
      <c r="B30" s="206" t="s">
        <v>38</v>
      </c>
      <c r="C30" s="206"/>
      <c r="D30" s="206"/>
      <c r="E30" s="206"/>
      <c r="F30" s="206"/>
      <c r="G30" s="206"/>
      <c r="H30" s="63">
        <v>3000</v>
      </c>
      <c r="I30" s="63">
        <v>3000</v>
      </c>
      <c r="J30" s="63">
        <v>3000</v>
      </c>
      <c r="K30" s="46"/>
    </row>
    <row r="31" spans="1:11" ht="20.100000000000001" customHeight="1" x14ac:dyDescent="0.25">
      <c r="A31" s="40">
        <v>32271</v>
      </c>
      <c r="B31" s="213" t="s">
        <v>122</v>
      </c>
      <c r="C31" s="207"/>
      <c r="D31" s="207"/>
      <c r="E31" s="207"/>
      <c r="F31" s="207"/>
      <c r="G31" s="208"/>
      <c r="H31" s="63">
        <v>1000</v>
      </c>
      <c r="I31" s="63">
        <v>1000</v>
      </c>
      <c r="J31" s="63">
        <v>1000</v>
      </c>
      <c r="K31" s="46"/>
    </row>
    <row r="32" spans="1:11" ht="20.100000000000001" customHeight="1" x14ac:dyDescent="0.25">
      <c r="A32" s="40" t="s">
        <v>39</v>
      </c>
      <c r="B32" s="206" t="s">
        <v>40</v>
      </c>
      <c r="C32" s="206"/>
      <c r="D32" s="206"/>
      <c r="E32" s="206"/>
      <c r="F32" s="206"/>
      <c r="G32" s="206"/>
      <c r="H32" s="63">
        <v>38000</v>
      </c>
      <c r="I32" s="63">
        <v>39000</v>
      </c>
      <c r="J32" s="63">
        <v>39000</v>
      </c>
      <c r="K32" s="46"/>
    </row>
    <row r="33" spans="1:11" ht="20.100000000000001" customHeight="1" x14ac:dyDescent="0.25">
      <c r="A33" s="40" t="s">
        <v>41</v>
      </c>
      <c r="B33" s="206" t="s">
        <v>42</v>
      </c>
      <c r="C33" s="206"/>
      <c r="D33" s="206"/>
      <c r="E33" s="206"/>
      <c r="F33" s="206"/>
      <c r="G33" s="206"/>
      <c r="H33" s="63">
        <v>1000</v>
      </c>
      <c r="I33" s="63">
        <v>1000</v>
      </c>
      <c r="J33" s="63">
        <v>1000</v>
      </c>
      <c r="K33" s="46"/>
    </row>
    <row r="34" spans="1:11" ht="20.100000000000001" customHeight="1" x14ac:dyDescent="0.25">
      <c r="A34" s="40" t="s">
        <v>43</v>
      </c>
      <c r="B34" s="206" t="s">
        <v>44</v>
      </c>
      <c r="C34" s="206"/>
      <c r="D34" s="206"/>
      <c r="E34" s="206"/>
      <c r="F34" s="206"/>
      <c r="G34" s="206"/>
      <c r="H34" s="63">
        <v>5000</v>
      </c>
      <c r="I34" s="63">
        <v>6000</v>
      </c>
      <c r="J34" s="63">
        <v>6000</v>
      </c>
      <c r="K34" s="46"/>
    </row>
    <row r="35" spans="1:11" ht="20.100000000000001" customHeight="1" x14ac:dyDescent="0.25">
      <c r="A35" s="40" t="s">
        <v>4</v>
      </c>
      <c r="B35" s="206" t="s">
        <v>5</v>
      </c>
      <c r="C35" s="206"/>
      <c r="D35" s="206"/>
      <c r="E35" s="206"/>
      <c r="F35" s="206"/>
      <c r="G35" s="206"/>
      <c r="H35" s="63">
        <v>928000</v>
      </c>
      <c r="I35" s="63">
        <v>929000</v>
      </c>
      <c r="J35" s="63">
        <v>930000</v>
      </c>
      <c r="K35" s="46"/>
    </row>
    <row r="36" spans="1:11" ht="20.100000000000001" customHeight="1" x14ac:dyDescent="0.25">
      <c r="A36" s="40" t="s">
        <v>45</v>
      </c>
      <c r="B36" s="206" t="s">
        <v>46</v>
      </c>
      <c r="C36" s="206"/>
      <c r="D36" s="206"/>
      <c r="E36" s="206"/>
      <c r="F36" s="206"/>
      <c r="G36" s="206"/>
      <c r="H36" s="63">
        <v>7000</v>
      </c>
      <c r="I36" s="63">
        <v>9000</v>
      </c>
      <c r="J36" s="63">
        <v>10000</v>
      </c>
      <c r="K36" s="248"/>
    </row>
    <row r="37" spans="1:11" ht="20.100000000000001" customHeight="1" x14ac:dyDescent="0.25">
      <c r="A37" s="40" t="s">
        <v>47</v>
      </c>
      <c r="B37" s="206" t="s">
        <v>48</v>
      </c>
      <c r="C37" s="206"/>
      <c r="D37" s="206"/>
      <c r="E37" s="206"/>
      <c r="F37" s="206"/>
      <c r="G37" s="206"/>
      <c r="H37" s="63">
        <v>34250</v>
      </c>
      <c r="I37" s="63">
        <v>34290</v>
      </c>
      <c r="J37" s="63">
        <v>35530</v>
      </c>
      <c r="K37" s="248"/>
    </row>
    <row r="38" spans="1:11" ht="20.100000000000001" customHeight="1" x14ac:dyDescent="0.25">
      <c r="A38" s="40" t="s">
        <v>49</v>
      </c>
      <c r="B38" s="206" t="s">
        <v>50</v>
      </c>
      <c r="C38" s="206"/>
      <c r="D38" s="206"/>
      <c r="E38" s="206"/>
      <c r="F38" s="206"/>
      <c r="G38" s="206"/>
      <c r="H38" s="63">
        <v>2000</v>
      </c>
      <c r="I38" s="63">
        <v>2000</v>
      </c>
      <c r="J38" s="63">
        <v>3000</v>
      </c>
      <c r="K38" s="248"/>
    </row>
    <row r="39" spans="1:11" ht="20.100000000000001" customHeight="1" x14ac:dyDescent="0.25">
      <c r="A39" s="40" t="s">
        <v>51</v>
      </c>
      <c r="B39" s="206" t="s">
        <v>52</v>
      </c>
      <c r="C39" s="206"/>
      <c r="D39" s="206"/>
      <c r="E39" s="206"/>
      <c r="F39" s="206"/>
      <c r="G39" s="206"/>
      <c r="H39" s="63">
        <v>21000</v>
      </c>
      <c r="I39" s="63">
        <v>22000</v>
      </c>
      <c r="J39" s="63">
        <v>22000</v>
      </c>
      <c r="K39" s="46"/>
    </row>
    <row r="40" spans="1:11" ht="20.100000000000001" customHeight="1" x14ac:dyDescent="0.25">
      <c r="A40" s="40" t="s">
        <v>53</v>
      </c>
      <c r="B40" s="206" t="s">
        <v>54</v>
      </c>
      <c r="C40" s="206"/>
      <c r="D40" s="206"/>
      <c r="E40" s="206"/>
      <c r="F40" s="206"/>
      <c r="G40" s="206"/>
      <c r="H40" s="63">
        <v>14000</v>
      </c>
      <c r="I40" s="63">
        <v>15000</v>
      </c>
      <c r="J40" s="63">
        <v>16000</v>
      </c>
      <c r="K40" s="46"/>
    </row>
    <row r="41" spans="1:11" ht="20.100000000000001" customHeight="1" x14ac:dyDescent="0.25">
      <c r="A41" s="40" t="s">
        <v>55</v>
      </c>
      <c r="B41" s="206" t="s">
        <v>56</v>
      </c>
      <c r="C41" s="206"/>
      <c r="D41" s="206"/>
      <c r="E41" s="206"/>
      <c r="F41" s="206"/>
      <c r="G41" s="206"/>
      <c r="H41" s="63">
        <v>4000</v>
      </c>
      <c r="I41" s="63">
        <v>4000</v>
      </c>
      <c r="J41" s="63">
        <v>4000</v>
      </c>
      <c r="K41" s="46"/>
    </row>
    <row r="42" spans="1:11" ht="20.100000000000001" customHeight="1" x14ac:dyDescent="0.25">
      <c r="A42" s="40" t="s">
        <v>57</v>
      </c>
      <c r="B42" s="206" t="s">
        <v>58</v>
      </c>
      <c r="C42" s="206"/>
      <c r="D42" s="206"/>
      <c r="E42" s="206"/>
      <c r="F42" s="206"/>
      <c r="G42" s="206"/>
      <c r="H42" s="63">
        <v>11000</v>
      </c>
      <c r="I42" s="63">
        <v>12000</v>
      </c>
      <c r="J42" s="63">
        <v>13000</v>
      </c>
      <c r="K42" s="46"/>
    </row>
    <row r="43" spans="1:11" ht="20.100000000000001" customHeight="1" x14ac:dyDescent="0.25">
      <c r="A43" s="40" t="s">
        <v>59</v>
      </c>
      <c r="B43" s="206" t="s">
        <v>60</v>
      </c>
      <c r="C43" s="206"/>
      <c r="D43" s="206"/>
      <c r="E43" s="206"/>
      <c r="F43" s="206"/>
      <c r="G43" s="206"/>
      <c r="H43" s="63">
        <v>8000</v>
      </c>
      <c r="I43" s="63">
        <v>9000</v>
      </c>
      <c r="J43" s="63">
        <v>9000</v>
      </c>
      <c r="K43" s="46"/>
    </row>
    <row r="44" spans="1:11" ht="20.100000000000001" customHeight="1" x14ac:dyDescent="0.25">
      <c r="A44" s="40">
        <v>32353</v>
      </c>
      <c r="B44" s="197" t="s">
        <v>117</v>
      </c>
      <c r="C44" s="217"/>
      <c r="D44" s="217"/>
      <c r="E44" s="217"/>
      <c r="F44" s="217"/>
      <c r="G44" s="218"/>
      <c r="H44" s="63">
        <v>44000</v>
      </c>
      <c r="I44" s="63">
        <v>45000</v>
      </c>
      <c r="J44" s="63">
        <v>45000</v>
      </c>
      <c r="K44" s="46"/>
    </row>
    <row r="45" spans="1:11" ht="20.100000000000001" customHeight="1" x14ac:dyDescent="0.25">
      <c r="A45" s="40">
        <v>32354</v>
      </c>
      <c r="B45" s="213" t="s">
        <v>160</v>
      </c>
      <c r="C45" s="207"/>
      <c r="D45" s="207"/>
      <c r="E45" s="207"/>
      <c r="F45" s="207"/>
      <c r="G45" s="208"/>
      <c r="H45" s="63">
        <v>1000</v>
      </c>
      <c r="I45" s="63">
        <v>1000</v>
      </c>
      <c r="J45" s="63">
        <v>1000</v>
      </c>
      <c r="K45" s="46"/>
    </row>
    <row r="46" spans="1:11" ht="20.100000000000001" customHeight="1" x14ac:dyDescent="0.25">
      <c r="A46" s="40" t="s">
        <v>61</v>
      </c>
      <c r="B46" s="180" t="s">
        <v>62</v>
      </c>
      <c r="C46" s="180"/>
      <c r="D46" s="180"/>
      <c r="E46" s="180"/>
      <c r="F46" s="180"/>
      <c r="G46" s="180"/>
      <c r="H46" s="63">
        <v>17000</v>
      </c>
      <c r="I46" s="63">
        <v>18000</v>
      </c>
      <c r="J46" s="63">
        <v>18000</v>
      </c>
      <c r="K46" s="46"/>
    </row>
    <row r="47" spans="1:11" ht="20.100000000000001" customHeight="1" x14ac:dyDescent="0.25">
      <c r="A47" s="40" t="s">
        <v>63</v>
      </c>
      <c r="B47" s="206" t="s">
        <v>64</v>
      </c>
      <c r="C47" s="206"/>
      <c r="D47" s="206"/>
      <c r="E47" s="206"/>
      <c r="F47" s="206"/>
      <c r="G47" s="206"/>
      <c r="H47" s="63">
        <v>6000</v>
      </c>
      <c r="I47" s="63">
        <v>7000</v>
      </c>
      <c r="J47" s="63">
        <v>7000</v>
      </c>
      <c r="K47" s="46"/>
    </row>
    <row r="48" spans="1:11" ht="20.100000000000001" customHeight="1" x14ac:dyDescent="0.25">
      <c r="A48" s="40">
        <v>32369</v>
      </c>
      <c r="B48" s="213" t="s">
        <v>165</v>
      </c>
      <c r="C48" s="207"/>
      <c r="D48" s="207"/>
      <c r="E48" s="207"/>
      <c r="F48" s="207"/>
      <c r="G48" s="208"/>
      <c r="H48" s="63">
        <v>1000</v>
      </c>
      <c r="I48" s="63">
        <v>1000</v>
      </c>
      <c r="J48" s="63">
        <v>1000</v>
      </c>
      <c r="K48" s="46"/>
    </row>
    <row r="49" spans="1:11" ht="20.100000000000001" customHeight="1" x14ac:dyDescent="0.25">
      <c r="A49" s="40" t="s">
        <v>65</v>
      </c>
      <c r="B49" s="206" t="s">
        <v>66</v>
      </c>
      <c r="C49" s="206"/>
      <c r="D49" s="206"/>
      <c r="E49" s="206"/>
      <c r="F49" s="206"/>
      <c r="G49" s="206"/>
      <c r="H49" s="63">
        <v>7500</v>
      </c>
      <c r="I49" s="63">
        <v>8000</v>
      </c>
      <c r="J49" s="63">
        <v>8000</v>
      </c>
      <c r="K49" s="46"/>
    </row>
    <row r="50" spans="1:11" ht="20.100000000000001" customHeight="1" x14ac:dyDescent="0.25">
      <c r="A50" s="40" t="s">
        <v>67</v>
      </c>
      <c r="B50" s="206" t="s">
        <v>68</v>
      </c>
      <c r="C50" s="206"/>
      <c r="D50" s="206"/>
      <c r="E50" s="206"/>
      <c r="F50" s="206"/>
      <c r="G50" s="206"/>
      <c r="H50" s="63">
        <v>28500</v>
      </c>
      <c r="I50" s="63">
        <v>29000</v>
      </c>
      <c r="J50" s="63">
        <v>29000</v>
      </c>
      <c r="K50" s="46"/>
    </row>
    <row r="51" spans="1:11" ht="20.100000000000001" customHeight="1" x14ac:dyDescent="0.25">
      <c r="A51" s="40" t="s">
        <v>69</v>
      </c>
      <c r="B51" s="206" t="s">
        <v>70</v>
      </c>
      <c r="C51" s="206"/>
      <c r="D51" s="206"/>
      <c r="E51" s="206"/>
      <c r="F51" s="206"/>
      <c r="G51" s="206"/>
      <c r="H51" s="63">
        <v>3000</v>
      </c>
      <c r="I51" s="63">
        <v>4000</v>
      </c>
      <c r="J51" s="63">
        <v>4000</v>
      </c>
      <c r="K51" s="160" t="s">
        <v>256</v>
      </c>
    </row>
    <row r="52" spans="1:11" ht="20.100000000000001" customHeight="1" x14ac:dyDescent="0.25">
      <c r="A52" s="40" t="s">
        <v>71</v>
      </c>
      <c r="B52" s="206" t="s">
        <v>72</v>
      </c>
      <c r="C52" s="206"/>
      <c r="D52" s="206"/>
      <c r="E52" s="206"/>
      <c r="F52" s="206"/>
      <c r="G52" s="206"/>
      <c r="H52" s="63">
        <v>1000</v>
      </c>
      <c r="I52" s="63">
        <v>1000</v>
      </c>
      <c r="J52" s="63">
        <v>1000</v>
      </c>
      <c r="K52" s="46"/>
    </row>
    <row r="53" spans="1:11" ht="20.100000000000001" customHeight="1" x14ac:dyDescent="0.25">
      <c r="A53" s="40" t="s">
        <v>73</v>
      </c>
      <c r="B53" s="206" t="s">
        <v>74</v>
      </c>
      <c r="C53" s="206"/>
      <c r="D53" s="206"/>
      <c r="E53" s="206"/>
      <c r="F53" s="206"/>
      <c r="G53" s="206"/>
      <c r="H53" s="63">
        <v>800</v>
      </c>
      <c r="I53" s="63">
        <v>800</v>
      </c>
      <c r="J53" s="63">
        <v>800</v>
      </c>
      <c r="K53" s="46"/>
    </row>
    <row r="54" spans="1:11" ht="20.100000000000001" customHeight="1" x14ac:dyDescent="0.25">
      <c r="A54" s="40">
        <v>32396</v>
      </c>
      <c r="B54" s="206" t="s">
        <v>119</v>
      </c>
      <c r="C54" s="206"/>
      <c r="D54" s="206"/>
      <c r="E54" s="206"/>
      <c r="F54" s="206"/>
      <c r="G54" s="206"/>
      <c r="H54" s="63">
        <v>5500</v>
      </c>
      <c r="I54" s="63">
        <v>6000</v>
      </c>
      <c r="J54" s="63">
        <v>6000</v>
      </c>
      <c r="K54" s="46"/>
    </row>
    <row r="55" spans="1:11" ht="20.100000000000001" customHeight="1" x14ac:dyDescent="0.25">
      <c r="A55" s="40" t="s">
        <v>75</v>
      </c>
      <c r="B55" s="206" t="s">
        <v>76</v>
      </c>
      <c r="C55" s="206"/>
      <c r="D55" s="206"/>
      <c r="E55" s="206"/>
      <c r="F55" s="206"/>
      <c r="G55" s="206"/>
      <c r="H55" s="63">
        <v>3000</v>
      </c>
      <c r="I55" s="63">
        <v>3000</v>
      </c>
      <c r="J55" s="63">
        <v>3000</v>
      </c>
      <c r="K55" s="46"/>
    </row>
    <row r="56" spans="1:11" ht="20.100000000000001" customHeight="1" x14ac:dyDescent="0.25">
      <c r="A56" s="40" t="s">
        <v>77</v>
      </c>
      <c r="B56" s="232" t="s">
        <v>78</v>
      </c>
      <c r="C56" s="232"/>
      <c r="D56" s="232"/>
      <c r="E56" s="232"/>
      <c r="F56" s="232"/>
      <c r="G56" s="232"/>
      <c r="H56" s="63">
        <v>5000</v>
      </c>
      <c r="I56" s="63">
        <v>8000</v>
      </c>
      <c r="J56" s="63">
        <v>10000</v>
      </c>
      <c r="K56" s="46"/>
    </row>
    <row r="57" spans="1:11" ht="20.100000000000001" customHeight="1" x14ac:dyDescent="0.25">
      <c r="A57" s="40" t="s">
        <v>79</v>
      </c>
      <c r="B57" s="206" t="s">
        <v>80</v>
      </c>
      <c r="C57" s="206"/>
      <c r="D57" s="206"/>
      <c r="E57" s="206"/>
      <c r="F57" s="206"/>
      <c r="G57" s="206"/>
      <c r="H57" s="63">
        <v>800</v>
      </c>
      <c r="I57" s="63">
        <v>800</v>
      </c>
      <c r="J57" s="63">
        <v>800</v>
      </c>
      <c r="K57" s="46"/>
    </row>
    <row r="58" spans="1:11" ht="20.100000000000001" customHeight="1" x14ac:dyDescent="0.25">
      <c r="A58" s="40" t="s">
        <v>81</v>
      </c>
      <c r="B58" s="206" t="s">
        <v>82</v>
      </c>
      <c r="C58" s="206"/>
      <c r="D58" s="206"/>
      <c r="E58" s="206"/>
      <c r="F58" s="206"/>
      <c r="G58" s="206"/>
      <c r="H58" s="63">
        <v>1000</v>
      </c>
      <c r="I58" s="63">
        <v>1000</v>
      </c>
      <c r="J58" s="63">
        <v>1000</v>
      </c>
      <c r="K58" s="46"/>
    </row>
    <row r="59" spans="1:11" ht="20.100000000000001" customHeight="1" x14ac:dyDescent="0.25">
      <c r="A59" s="40" t="s">
        <v>83</v>
      </c>
      <c r="B59" s="206" t="s">
        <v>84</v>
      </c>
      <c r="C59" s="206"/>
      <c r="D59" s="206"/>
      <c r="E59" s="206"/>
      <c r="F59" s="206"/>
      <c r="G59" s="206"/>
      <c r="H59" s="63">
        <v>200</v>
      </c>
      <c r="I59" s="63">
        <v>500</v>
      </c>
      <c r="J59" s="63">
        <v>500</v>
      </c>
      <c r="K59" s="46"/>
    </row>
    <row r="60" spans="1:11" ht="20.100000000000001" customHeight="1" x14ac:dyDescent="0.25">
      <c r="A60" s="40" t="s">
        <v>85</v>
      </c>
      <c r="B60" s="206" t="s">
        <v>86</v>
      </c>
      <c r="C60" s="206"/>
      <c r="D60" s="206"/>
      <c r="E60" s="206"/>
      <c r="F60" s="206"/>
      <c r="G60" s="206"/>
      <c r="H60" s="63">
        <v>6000</v>
      </c>
      <c r="I60" s="63">
        <v>1000</v>
      </c>
      <c r="J60" s="63">
        <v>1000</v>
      </c>
      <c r="K60" s="158" t="s">
        <v>255</v>
      </c>
    </row>
    <row r="61" spans="1:11" ht="20.100000000000001" customHeight="1" x14ac:dyDescent="0.25">
      <c r="A61" s="40" t="s">
        <v>87</v>
      </c>
      <c r="B61" s="206" t="s">
        <v>88</v>
      </c>
      <c r="C61" s="206"/>
      <c r="D61" s="206"/>
      <c r="E61" s="206"/>
      <c r="F61" s="206"/>
      <c r="G61" s="206"/>
      <c r="H61" s="63">
        <v>1000</v>
      </c>
      <c r="I61" s="63">
        <v>500</v>
      </c>
      <c r="J61" s="63">
        <v>500</v>
      </c>
      <c r="K61" s="46"/>
    </row>
    <row r="62" spans="1:11" ht="20.100000000000001" customHeight="1" x14ac:dyDescent="0.25">
      <c r="A62" s="40" t="s">
        <v>89</v>
      </c>
      <c r="B62" s="206" t="s">
        <v>90</v>
      </c>
      <c r="C62" s="206"/>
      <c r="D62" s="206"/>
      <c r="E62" s="206"/>
      <c r="F62" s="206"/>
      <c r="G62" s="206"/>
      <c r="H62" s="63">
        <v>3000</v>
      </c>
      <c r="I62" s="63">
        <v>2200</v>
      </c>
      <c r="J62" s="63">
        <v>2000</v>
      </c>
      <c r="K62" s="159" t="s">
        <v>254</v>
      </c>
    </row>
    <row r="63" spans="1:11" ht="20.100000000000001" customHeight="1" x14ac:dyDescent="0.25">
      <c r="A63" s="40" t="s">
        <v>91</v>
      </c>
      <c r="B63" s="232" t="s">
        <v>92</v>
      </c>
      <c r="C63" s="232"/>
      <c r="D63" s="232"/>
      <c r="E63" s="232"/>
      <c r="F63" s="232"/>
      <c r="G63" s="232"/>
      <c r="H63" s="63">
        <v>0</v>
      </c>
      <c r="I63" s="63"/>
      <c r="J63" s="63"/>
      <c r="K63" s="46"/>
    </row>
    <row r="64" spans="1:11" ht="20.100000000000001" customHeight="1" x14ac:dyDescent="0.25">
      <c r="A64" s="40" t="s">
        <v>93</v>
      </c>
      <c r="B64" s="206" t="s">
        <v>94</v>
      </c>
      <c r="C64" s="206"/>
      <c r="D64" s="206"/>
      <c r="E64" s="206"/>
      <c r="F64" s="206"/>
      <c r="G64" s="206"/>
      <c r="H64" s="63">
        <v>1000</v>
      </c>
      <c r="I64" s="63">
        <v>500</v>
      </c>
      <c r="J64" s="63">
        <v>500</v>
      </c>
      <c r="K64" s="46"/>
    </row>
    <row r="65" spans="1:11" ht="20.100000000000001" customHeight="1" x14ac:dyDescent="0.25">
      <c r="A65" s="40" t="s">
        <v>95</v>
      </c>
      <c r="B65" s="206" t="s">
        <v>96</v>
      </c>
      <c r="C65" s="206"/>
      <c r="D65" s="206"/>
      <c r="E65" s="206"/>
      <c r="F65" s="206"/>
      <c r="G65" s="206"/>
      <c r="H65" s="63">
        <v>500</v>
      </c>
      <c r="I65" s="63">
        <v>500</v>
      </c>
      <c r="J65" s="63"/>
      <c r="K65" s="46"/>
    </row>
    <row r="66" spans="1:11" ht="20.100000000000001" customHeight="1" x14ac:dyDescent="0.25">
      <c r="A66" s="40" t="s">
        <v>97</v>
      </c>
      <c r="B66" s="206" t="s">
        <v>98</v>
      </c>
      <c r="C66" s="206"/>
      <c r="D66" s="206"/>
      <c r="E66" s="206"/>
      <c r="F66" s="206"/>
      <c r="G66" s="206"/>
      <c r="H66" s="63">
        <v>50000</v>
      </c>
      <c r="I66" s="63">
        <v>30000</v>
      </c>
      <c r="J66" s="63">
        <v>32000</v>
      </c>
      <c r="K66" s="46"/>
    </row>
    <row r="67" spans="1:11" ht="20.100000000000001" customHeight="1" x14ac:dyDescent="0.25">
      <c r="A67" s="40" t="s">
        <v>99</v>
      </c>
      <c r="B67" s="206" t="s">
        <v>100</v>
      </c>
      <c r="C67" s="206"/>
      <c r="D67" s="206"/>
      <c r="E67" s="206"/>
      <c r="F67" s="206"/>
      <c r="G67" s="206"/>
      <c r="H67" s="63">
        <v>20000</v>
      </c>
      <c r="I67" s="63">
        <v>25000</v>
      </c>
      <c r="J67" s="63">
        <v>20000</v>
      </c>
      <c r="K67" s="46"/>
    </row>
    <row r="68" spans="1:11" ht="20.100000000000001" customHeight="1" x14ac:dyDescent="0.25">
      <c r="A68" s="40" t="s">
        <v>101</v>
      </c>
      <c r="B68" s="206" t="s">
        <v>102</v>
      </c>
      <c r="C68" s="206"/>
      <c r="D68" s="206"/>
      <c r="E68" s="206"/>
      <c r="F68" s="206"/>
      <c r="G68" s="206"/>
      <c r="H68" s="63">
        <v>5000</v>
      </c>
      <c r="I68" s="63">
        <v>5000</v>
      </c>
      <c r="J68" s="63">
        <v>15000</v>
      </c>
      <c r="K68" s="46"/>
    </row>
    <row r="69" spans="1:11" ht="20.100000000000001" customHeight="1" x14ac:dyDescent="0.25">
      <c r="A69" s="40" t="s">
        <v>103</v>
      </c>
      <c r="B69" s="206" t="s">
        <v>104</v>
      </c>
      <c r="C69" s="206"/>
      <c r="D69" s="206"/>
      <c r="E69" s="206"/>
      <c r="F69" s="206"/>
      <c r="G69" s="206"/>
      <c r="H69" s="63"/>
      <c r="I69" s="63"/>
      <c r="J69" s="63"/>
      <c r="K69" s="46"/>
    </row>
    <row r="70" spans="1:11" ht="20.100000000000001" customHeight="1" x14ac:dyDescent="0.25">
      <c r="A70" s="40" t="s">
        <v>105</v>
      </c>
      <c r="B70" s="206" t="s">
        <v>106</v>
      </c>
      <c r="C70" s="206"/>
      <c r="D70" s="206"/>
      <c r="E70" s="206"/>
      <c r="F70" s="206"/>
      <c r="G70" s="206"/>
      <c r="H70" s="63">
        <v>10000</v>
      </c>
      <c r="I70" s="63">
        <v>10000</v>
      </c>
      <c r="J70" s="63">
        <v>10000</v>
      </c>
      <c r="K70" s="46"/>
    </row>
    <row r="71" spans="1:11" ht="20.100000000000001" customHeight="1" x14ac:dyDescent="0.25">
      <c r="A71" s="40" t="s">
        <v>107</v>
      </c>
      <c r="B71" s="206" t="s">
        <v>108</v>
      </c>
      <c r="C71" s="206"/>
      <c r="D71" s="206"/>
      <c r="E71" s="206"/>
      <c r="F71" s="206"/>
      <c r="G71" s="206"/>
      <c r="H71" s="63">
        <v>0</v>
      </c>
      <c r="I71" s="63">
        <v>10000</v>
      </c>
      <c r="J71" s="63">
        <v>10000</v>
      </c>
      <c r="K71" s="46"/>
    </row>
    <row r="72" spans="1:11" ht="20.100000000000001" customHeight="1" x14ac:dyDescent="0.25">
      <c r="A72" s="40" t="s">
        <v>109</v>
      </c>
      <c r="B72" s="206" t="s">
        <v>110</v>
      </c>
      <c r="C72" s="206"/>
      <c r="D72" s="206"/>
      <c r="E72" s="206"/>
      <c r="F72" s="206"/>
      <c r="G72" s="206"/>
      <c r="H72" s="63">
        <v>15000</v>
      </c>
      <c r="I72" s="63">
        <v>20000</v>
      </c>
      <c r="J72" s="63">
        <v>20000</v>
      </c>
      <c r="K72" s="46"/>
    </row>
    <row r="73" spans="1:11" ht="20.100000000000001" customHeight="1" x14ac:dyDescent="0.25">
      <c r="A73" s="40" t="s">
        <v>111</v>
      </c>
      <c r="B73" s="206" t="s">
        <v>112</v>
      </c>
      <c r="C73" s="206"/>
      <c r="D73" s="206"/>
      <c r="E73" s="206"/>
      <c r="F73" s="206"/>
      <c r="G73" s="206"/>
      <c r="H73" s="63">
        <v>369800</v>
      </c>
      <c r="I73" s="63">
        <v>380600</v>
      </c>
      <c r="J73" s="63">
        <v>383000</v>
      </c>
      <c r="K73" s="158"/>
    </row>
    <row r="74" spans="1:11" ht="20.100000000000001" customHeight="1" x14ac:dyDescent="0.25">
      <c r="A74" s="35" t="s">
        <v>2</v>
      </c>
      <c r="B74" s="211" t="s">
        <v>200</v>
      </c>
      <c r="C74" s="212"/>
      <c r="D74" s="212"/>
      <c r="E74" s="212"/>
      <c r="F74" s="212"/>
      <c r="G74" s="212"/>
      <c r="H74" s="64">
        <f>H75+H102+H144+H165+H189+H196</f>
        <v>14539500</v>
      </c>
      <c r="I74" s="64">
        <f>I75+I102+I144+I165+I189+I196</f>
        <v>16433500</v>
      </c>
      <c r="J74" s="64">
        <f>J75+J102+J144+J165+J189+J196</f>
        <v>17170500</v>
      </c>
      <c r="K74" s="37"/>
    </row>
    <row r="75" spans="1:11" ht="20.100000000000001" customHeight="1" x14ac:dyDescent="0.25">
      <c r="A75" s="96" t="s">
        <v>197</v>
      </c>
      <c r="B75" s="196" t="s">
        <v>3</v>
      </c>
      <c r="C75" s="196"/>
      <c r="D75" s="196"/>
      <c r="E75" s="196"/>
      <c r="F75" s="196"/>
      <c r="G75" s="196"/>
      <c r="H75" s="65">
        <f>SUM(H76:H101)</f>
        <v>784000</v>
      </c>
      <c r="I75" s="65">
        <f t="shared" ref="I75:J75" si="4">SUM(I76:I101)</f>
        <v>1910000</v>
      </c>
      <c r="J75" s="65">
        <f t="shared" si="4"/>
        <v>1920000</v>
      </c>
      <c r="K75" s="44"/>
    </row>
    <row r="76" spans="1:11" ht="18" customHeight="1" x14ac:dyDescent="0.25">
      <c r="A76" s="40">
        <v>32112</v>
      </c>
      <c r="B76" s="213" t="s">
        <v>158</v>
      </c>
      <c r="C76" s="207"/>
      <c r="D76" s="207"/>
      <c r="E76" s="207"/>
      <c r="F76" s="207"/>
      <c r="G76" s="208"/>
      <c r="H76" s="63">
        <v>10000</v>
      </c>
      <c r="I76" s="63">
        <v>10000</v>
      </c>
      <c r="J76" s="63">
        <v>10000</v>
      </c>
      <c r="K76" s="108" t="s">
        <v>221</v>
      </c>
    </row>
    <row r="77" spans="1:11" ht="18" customHeight="1" x14ac:dyDescent="0.25">
      <c r="A77" s="157">
        <v>32212</v>
      </c>
      <c r="B77" s="197" t="s">
        <v>18</v>
      </c>
      <c r="C77" s="207"/>
      <c r="D77" s="207"/>
      <c r="E77" s="207"/>
      <c r="F77" s="207"/>
      <c r="G77" s="208"/>
      <c r="H77" s="63">
        <v>5000</v>
      </c>
      <c r="I77" s="63">
        <v>5000</v>
      </c>
      <c r="J77" s="63">
        <v>5000</v>
      </c>
      <c r="K77" s="109" t="s">
        <v>247</v>
      </c>
    </row>
    <row r="78" spans="1:11" ht="18" customHeight="1" x14ac:dyDescent="0.25">
      <c r="A78" s="40" t="s">
        <v>19</v>
      </c>
      <c r="B78" s="206" t="s">
        <v>20</v>
      </c>
      <c r="C78" s="206"/>
      <c r="D78" s="206"/>
      <c r="E78" s="206"/>
      <c r="F78" s="206"/>
      <c r="G78" s="206"/>
      <c r="H78" s="63">
        <v>3000</v>
      </c>
      <c r="I78" s="63">
        <v>5000</v>
      </c>
      <c r="J78" s="63">
        <v>8000</v>
      </c>
      <c r="K78" s="109" t="s">
        <v>222</v>
      </c>
    </row>
    <row r="79" spans="1:11" ht="18" customHeight="1" x14ac:dyDescent="0.25">
      <c r="A79" s="40">
        <v>32216</v>
      </c>
      <c r="B79" s="213" t="s">
        <v>22</v>
      </c>
      <c r="C79" s="207"/>
      <c r="D79" s="207"/>
      <c r="E79" s="207"/>
      <c r="F79" s="207"/>
      <c r="G79" s="208"/>
      <c r="H79" s="63">
        <v>1000</v>
      </c>
      <c r="I79" s="63">
        <v>1000</v>
      </c>
      <c r="J79" s="63">
        <v>5000</v>
      </c>
      <c r="K79" s="109" t="s">
        <v>222</v>
      </c>
    </row>
    <row r="80" spans="1:11" ht="18" customHeight="1" x14ac:dyDescent="0.25">
      <c r="A80" s="40">
        <v>32219</v>
      </c>
      <c r="B80" s="233" t="s">
        <v>24</v>
      </c>
      <c r="C80" s="209"/>
      <c r="D80" s="209"/>
      <c r="E80" s="209"/>
      <c r="F80" s="209"/>
      <c r="G80" s="210"/>
      <c r="H80" s="63">
        <v>1000</v>
      </c>
      <c r="I80" s="63">
        <v>1000</v>
      </c>
      <c r="J80" s="63">
        <v>5000</v>
      </c>
      <c r="K80" s="161" t="s">
        <v>259</v>
      </c>
    </row>
    <row r="81" spans="1:11" ht="41.25" customHeight="1" x14ac:dyDescent="0.25">
      <c r="A81" s="40" t="s">
        <v>113</v>
      </c>
      <c r="B81" s="206" t="s">
        <v>114</v>
      </c>
      <c r="C81" s="206"/>
      <c r="D81" s="206"/>
      <c r="E81" s="206"/>
      <c r="F81" s="206"/>
      <c r="G81" s="206"/>
      <c r="H81" s="63">
        <v>30000</v>
      </c>
      <c r="I81" s="63">
        <v>14000</v>
      </c>
      <c r="J81" s="63">
        <v>14000</v>
      </c>
      <c r="K81" s="112" t="s">
        <v>267</v>
      </c>
    </row>
    <row r="82" spans="1:11" ht="18" customHeight="1" x14ac:dyDescent="0.25">
      <c r="A82" s="40" t="s">
        <v>25</v>
      </c>
      <c r="B82" s="206" t="s">
        <v>26</v>
      </c>
      <c r="C82" s="206"/>
      <c r="D82" s="206"/>
      <c r="E82" s="206"/>
      <c r="F82" s="206"/>
      <c r="G82" s="206"/>
      <c r="H82" s="63">
        <v>40000</v>
      </c>
      <c r="I82" s="63">
        <v>50000</v>
      </c>
      <c r="J82" s="63">
        <v>40000</v>
      </c>
      <c r="K82" s="109" t="s">
        <v>222</v>
      </c>
    </row>
    <row r="83" spans="1:11" ht="18" customHeight="1" x14ac:dyDescent="0.25">
      <c r="A83" s="40" t="s">
        <v>27</v>
      </c>
      <c r="B83" s="206" t="s">
        <v>28</v>
      </c>
      <c r="C83" s="206"/>
      <c r="D83" s="206"/>
      <c r="E83" s="206"/>
      <c r="F83" s="206"/>
      <c r="G83" s="206"/>
      <c r="H83" s="63">
        <v>41500</v>
      </c>
      <c r="I83" s="63">
        <v>50000</v>
      </c>
      <c r="J83" s="63">
        <v>40000</v>
      </c>
      <c r="K83" s="109" t="s">
        <v>222</v>
      </c>
    </row>
    <row r="84" spans="1:11" ht="18" customHeight="1" x14ac:dyDescent="0.25">
      <c r="A84" s="80">
        <v>32234</v>
      </c>
      <c r="B84" s="197" t="s">
        <v>30</v>
      </c>
      <c r="C84" s="207"/>
      <c r="D84" s="207"/>
      <c r="E84" s="207"/>
      <c r="F84" s="207"/>
      <c r="G84" s="208"/>
      <c r="H84" s="63">
        <v>2000</v>
      </c>
      <c r="I84" s="63">
        <v>2000</v>
      </c>
      <c r="J84" s="63">
        <v>3000</v>
      </c>
      <c r="K84" s="109" t="s">
        <v>222</v>
      </c>
    </row>
    <row r="85" spans="1:11" ht="18" customHeight="1" x14ac:dyDescent="0.25">
      <c r="A85" s="40" t="s">
        <v>33</v>
      </c>
      <c r="B85" s="206" t="s">
        <v>34</v>
      </c>
      <c r="C85" s="206"/>
      <c r="D85" s="206"/>
      <c r="E85" s="206"/>
      <c r="F85" s="206"/>
      <c r="G85" s="206"/>
      <c r="H85" s="63">
        <v>2000</v>
      </c>
      <c r="I85" s="63">
        <v>5000</v>
      </c>
      <c r="J85" s="63">
        <v>5000</v>
      </c>
      <c r="K85" s="109" t="s">
        <v>222</v>
      </c>
    </row>
    <row r="86" spans="1:11" ht="18" customHeight="1" x14ac:dyDescent="0.25">
      <c r="A86" s="40" t="s">
        <v>35</v>
      </c>
      <c r="B86" s="206" t="s">
        <v>36</v>
      </c>
      <c r="C86" s="206"/>
      <c r="D86" s="206"/>
      <c r="E86" s="206"/>
      <c r="F86" s="206"/>
      <c r="G86" s="206"/>
      <c r="H86" s="63">
        <v>2000</v>
      </c>
      <c r="I86" s="63">
        <v>5000</v>
      </c>
      <c r="J86" s="63">
        <v>6000</v>
      </c>
      <c r="K86" s="109" t="s">
        <v>222</v>
      </c>
    </row>
    <row r="87" spans="1:11" ht="20.25" customHeight="1" x14ac:dyDescent="0.25">
      <c r="A87" s="40">
        <v>32244</v>
      </c>
      <c r="B87" s="213" t="s">
        <v>159</v>
      </c>
      <c r="C87" s="207"/>
      <c r="D87" s="207"/>
      <c r="E87" s="207"/>
      <c r="F87" s="207"/>
      <c r="G87" s="208"/>
      <c r="H87" s="63">
        <v>1000</v>
      </c>
      <c r="I87" s="63">
        <v>1000</v>
      </c>
      <c r="J87" s="63">
        <v>2000</v>
      </c>
      <c r="K87" s="109" t="s">
        <v>222</v>
      </c>
    </row>
    <row r="88" spans="1:11" ht="54.75" customHeight="1" x14ac:dyDescent="0.25">
      <c r="A88" s="40" t="s">
        <v>4</v>
      </c>
      <c r="B88" s="232" t="s">
        <v>5</v>
      </c>
      <c r="C88" s="232"/>
      <c r="D88" s="232"/>
      <c r="E88" s="232"/>
      <c r="F88" s="232"/>
      <c r="G88" s="232"/>
      <c r="H88" s="63">
        <v>171000</v>
      </c>
      <c r="I88" s="63">
        <v>136000</v>
      </c>
      <c r="J88" s="63">
        <v>136000</v>
      </c>
      <c r="K88" s="112" t="s">
        <v>260</v>
      </c>
    </row>
    <row r="89" spans="1:11" ht="18" customHeight="1" x14ac:dyDescent="0.25">
      <c r="A89" s="40" t="s">
        <v>45</v>
      </c>
      <c r="B89" s="206" t="s">
        <v>46</v>
      </c>
      <c r="C89" s="206"/>
      <c r="D89" s="206"/>
      <c r="E89" s="206"/>
      <c r="F89" s="206"/>
      <c r="G89" s="206"/>
      <c r="H89" s="63">
        <v>6000</v>
      </c>
      <c r="I89" s="63">
        <v>10000</v>
      </c>
      <c r="J89" s="63">
        <v>22000</v>
      </c>
      <c r="K89" s="109" t="s">
        <v>222</v>
      </c>
    </row>
    <row r="90" spans="1:11" ht="18" customHeight="1" x14ac:dyDescent="0.25">
      <c r="A90" s="40" t="s">
        <v>47</v>
      </c>
      <c r="B90" s="206" t="s">
        <v>48</v>
      </c>
      <c r="C90" s="206"/>
      <c r="D90" s="206"/>
      <c r="E90" s="206"/>
      <c r="F90" s="206"/>
      <c r="G90" s="206"/>
      <c r="H90" s="63">
        <v>29000</v>
      </c>
      <c r="I90" s="63">
        <v>50000</v>
      </c>
      <c r="J90" s="63">
        <v>62000</v>
      </c>
      <c r="K90" s="109" t="s">
        <v>222</v>
      </c>
    </row>
    <row r="91" spans="1:11" ht="18" customHeight="1" x14ac:dyDescent="0.25">
      <c r="A91" s="40">
        <v>32329</v>
      </c>
      <c r="B91" s="213" t="s">
        <v>50</v>
      </c>
      <c r="C91" s="207"/>
      <c r="D91" s="207"/>
      <c r="E91" s="207"/>
      <c r="F91" s="207"/>
      <c r="G91" s="208"/>
      <c r="H91" s="63">
        <v>2000</v>
      </c>
      <c r="I91" s="63">
        <v>5000</v>
      </c>
      <c r="J91" s="63">
        <v>10000</v>
      </c>
      <c r="K91" s="109" t="s">
        <v>222</v>
      </c>
    </row>
    <row r="92" spans="1:11" ht="18" customHeight="1" x14ac:dyDescent="0.25">
      <c r="A92" s="40" t="s">
        <v>51</v>
      </c>
      <c r="B92" s="206" t="s">
        <v>52</v>
      </c>
      <c r="C92" s="206"/>
      <c r="D92" s="206"/>
      <c r="E92" s="206"/>
      <c r="F92" s="206"/>
      <c r="G92" s="206"/>
      <c r="H92" s="63">
        <v>10000</v>
      </c>
      <c r="I92" s="63">
        <v>10000</v>
      </c>
      <c r="J92" s="63">
        <v>12000</v>
      </c>
      <c r="K92" s="109" t="s">
        <v>222</v>
      </c>
    </row>
    <row r="93" spans="1:11" ht="18" customHeight="1" x14ac:dyDescent="0.25">
      <c r="A93" s="40" t="s">
        <v>53</v>
      </c>
      <c r="B93" s="206" t="s">
        <v>54</v>
      </c>
      <c r="C93" s="206"/>
      <c r="D93" s="206"/>
      <c r="E93" s="206"/>
      <c r="F93" s="206"/>
      <c r="G93" s="206"/>
      <c r="H93" s="63">
        <v>6000</v>
      </c>
      <c r="I93" s="63">
        <v>8000</v>
      </c>
      <c r="J93" s="63">
        <v>10000</v>
      </c>
      <c r="K93" s="109" t="s">
        <v>222</v>
      </c>
    </row>
    <row r="94" spans="1:11" ht="18" customHeight="1" x14ac:dyDescent="0.25">
      <c r="A94" s="40" t="s">
        <v>57</v>
      </c>
      <c r="B94" s="206" t="s">
        <v>58</v>
      </c>
      <c r="C94" s="206"/>
      <c r="D94" s="206"/>
      <c r="E94" s="206"/>
      <c r="F94" s="206"/>
      <c r="G94" s="206"/>
      <c r="H94" s="63">
        <v>6000</v>
      </c>
      <c r="I94" s="63">
        <v>6000</v>
      </c>
      <c r="J94" s="63">
        <v>8000</v>
      </c>
      <c r="K94" s="109" t="s">
        <v>222</v>
      </c>
    </row>
    <row r="95" spans="1:11" ht="18" customHeight="1" x14ac:dyDescent="0.25">
      <c r="A95" s="173">
        <v>32352</v>
      </c>
      <c r="B95" s="197" t="s">
        <v>300</v>
      </c>
      <c r="C95" s="207"/>
      <c r="D95" s="207"/>
      <c r="E95" s="207"/>
      <c r="F95" s="207"/>
      <c r="G95" s="208"/>
      <c r="H95" s="63"/>
      <c r="I95" s="63">
        <v>1500000</v>
      </c>
      <c r="J95" s="63">
        <v>1500000</v>
      </c>
      <c r="K95" s="109" t="s">
        <v>301</v>
      </c>
    </row>
    <row r="96" spans="1:11" ht="18" customHeight="1" x14ac:dyDescent="0.25">
      <c r="A96" s="40" t="s">
        <v>65</v>
      </c>
      <c r="B96" s="206" t="s">
        <v>66</v>
      </c>
      <c r="C96" s="206"/>
      <c r="D96" s="206"/>
      <c r="E96" s="206"/>
      <c r="F96" s="206"/>
      <c r="G96" s="206"/>
      <c r="H96" s="63">
        <v>9000</v>
      </c>
      <c r="I96" s="63">
        <v>9000</v>
      </c>
      <c r="J96" s="63">
        <v>9000</v>
      </c>
      <c r="K96" s="150" t="s">
        <v>223</v>
      </c>
    </row>
    <row r="97" spans="1:11" ht="18" customHeight="1" x14ac:dyDescent="0.25">
      <c r="A97" s="149">
        <v>32395</v>
      </c>
      <c r="B97" s="181" t="s">
        <v>225</v>
      </c>
      <c r="C97" s="209"/>
      <c r="D97" s="209"/>
      <c r="E97" s="209"/>
      <c r="F97" s="209"/>
      <c r="G97" s="210"/>
      <c r="H97" s="66"/>
      <c r="I97" s="63">
        <v>20000</v>
      </c>
      <c r="J97" s="63"/>
      <c r="K97" s="150" t="s">
        <v>222</v>
      </c>
    </row>
    <row r="98" spans="1:11" ht="18" customHeight="1" x14ac:dyDescent="0.25">
      <c r="A98" s="40">
        <v>32999</v>
      </c>
      <c r="B98" s="213" t="s">
        <v>90</v>
      </c>
      <c r="C98" s="207"/>
      <c r="D98" s="207"/>
      <c r="E98" s="207"/>
      <c r="F98" s="207"/>
      <c r="G98" s="208"/>
      <c r="H98" s="63">
        <v>6000</v>
      </c>
      <c r="I98" s="63">
        <v>7000</v>
      </c>
      <c r="J98" s="63">
        <v>8000</v>
      </c>
      <c r="K98" s="112" t="s">
        <v>224</v>
      </c>
    </row>
    <row r="99" spans="1:11" ht="18" customHeight="1" x14ac:dyDescent="0.25">
      <c r="A99" s="40">
        <v>34333</v>
      </c>
      <c r="B99" s="213" t="s">
        <v>94</v>
      </c>
      <c r="C99" s="207"/>
      <c r="D99" s="207"/>
      <c r="E99" s="207"/>
      <c r="F99" s="207"/>
      <c r="G99" s="208"/>
      <c r="H99" s="63">
        <v>500</v>
      </c>
      <c r="I99" s="63"/>
      <c r="J99" s="63"/>
      <c r="K99" s="109" t="s">
        <v>222</v>
      </c>
    </row>
    <row r="100" spans="1:11" ht="18" customHeight="1" x14ac:dyDescent="0.25">
      <c r="A100" s="94">
        <v>42211</v>
      </c>
      <c r="B100" s="197" t="s">
        <v>98</v>
      </c>
      <c r="C100" s="207"/>
      <c r="D100" s="207"/>
      <c r="E100" s="207"/>
      <c r="F100" s="207"/>
      <c r="G100" s="208"/>
      <c r="H100" s="66">
        <v>100000</v>
      </c>
      <c r="I100" s="63"/>
      <c r="J100" s="63"/>
      <c r="K100" s="109" t="s">
        <v>258</v>
      </c>
    </row>
    <row r="101" spans="1:11" ht="18" customHeight="1" x14ac:dyDescent="0.25">
      <c r="A101" s="93">
        <v>45111</v>
      </c>
      <c r="B101" s="197" t="s">
        <v>112</v>
      </c>
      <c r="C101" s="217"/>
      <c r="D101" s="217"/>
      <c r="E101" s="217"/>
      <c r="F101" s="217"/>
      <c r="G101" s="218"/>
      <c r="H101" s="66">
        <v>300000</v>
      </c>
      <c r="I101" s="63"/>
      <c r="J101" s="63"/>
      <c r="K101" s="112" t="s">
        <v>257</v>
      </c>
    </row>
    <row r="102" spans="1:11" ht="20.100000000000001" customHeight="1" x14ac:dyDescent="0.25">
      <c r="A102" s="96" t="s">
        <v>197</v>
      </c>
      <c r="B102" s="196" t="s">
        <v>115</v>
      </c>
      <c r="C102" s="196"/>
      <c r="D102" s="196"/>
      <c r="E102" s="196"/>
      <c r="F102" s="196"/>
      <c r="G102" s="196"/>
      <c r="H102" s="38">
        <f>SUM(H103:H143)</f>
        <v>200000</v>
      </c>
      <c r="I102" s="38">
        <f>SUM(I103:I143)</f>
        <v>210000</v>
      </c>
      <c r="J102" s="38">
        <f>SUM(J103:J143)</f>
        <v>215000</v>
      </c>
      <c r="K102" s="39"/>
    </row>
    <row r="103" spans="1:11" ht="18" customHeight="1" x14ac:dyDescent="0.25">
      <c r="A103" s="40" t="s">
        <v>7</v>
      </c>
      <c r="B103" s="206" t="s">
        <v>8</v>
      </c>
      <c r="C103" s="206"/>
      <c r="D103" s="206"/>
      <c r="E103" s="206"/>
      <c r="F103" s="206"/>
      <c r="G103" s="206"/>
      <c r="H103" s="41">
        <v>5000</v>
      </c>
      <c r="I103" s="41">
        <v>6000</v>
      </c>
      <c r="J103" s="41">
        <v>6000</v>
      </c>
      <c r="K103" s="45"/>
    </row>
    <row r="104" spans="1:11" ht="18" customHeight="1" x14ac:dyDescent="0.25">
      <c r="A104" s="40">
        <v>32113</v>
      </c>
      <c r="B104" s="213" t="s">
        <v>10</v>
      </c>
      <c r="C104" s="207"/>
      <c r="D104" s="207"/>
      <c r="E104" s="207"/>
      <c r="F104" s="207"/>
      <c r="G104" s="208"/>
      <c r="H104" s="41">
        <v>3000</v>
      </c>
      <c r="I104" s="41">
        <v>4000</v>
      </c>
      <c r="J104" s="41">
        <v>5000</v>
      </c>
      <c r="K104" s="46"/>
    </row>
    <row r="105" spans="1:11" ht="18" customHeight="1" x14ac:dyDescent="0.25">
      <c r="A105" s="40">
        <v>32115</v>
      </c>
      <c r="B105" s="213" t="s">
        <v>166</v>
      </c>
      <c r="C105" s="207"/>
      <c r="D105" s="207"/>
      <c r="E105" s="207"/>
      <c r="F105" s="207"/>
      <c r="G105" s="208"/>
      <c r="H105" s="41">
        <v>5000</v>
      </c>
      <c r="I105" s="41">
        <v>5000</v>
      </c>
      <c r="J105" s="41">
        <v>6000</v>
      </c>
      <c r="K105" s="46"/>
    </row>
    <row r="106" spans="1:11" ht="18" customHeight="1" x14ac:dyDescent="0.25">
      <c r="A106" s="40" t="s">
        <v>13</v>
      </c>
      <c r="B106" s="206" t="s">
        <v>14</v>
      </c>
      <c r="C106" s="206"/>
      <c r="D106" s="206"/>
      <c r="E106" s="206"/>
      <c r="F106" s="206"/>
      <c r="G106" s="206"/>
      <c r="H106" s="41">
        <v>2000</v>
      </c>
      <c r="I106" s="41">
        <v>3000</v>
      </c>
      <c r="J106" s="41">
        <v>5000</v>
      </c>
      <c r="K106" s="46"/>
    </row>
    <row r="107" spans="1:11" ht="18" customHeight="1" x14ac:dyDescent="0.25">
      <c r="A107" s="40" t="s">
        <v>15</v>
      </c>
      <c r="B107" s="206" t="s">
        <v>16</v>
      </c>
      <c r="C107" s="206"/>
      <c r="D107" s="206"/>
      <c r="E107" s="206"/>
      <c r="F107" s="206"/>
      <c r="G107" s="206"/>
      <c r="H107" s="41">
        <v>5000</v>
      </c>
      <c r="I107" s="41">
        <v>4000</v>
      </c>
      <c r="J107" s="41">
        <v>5000</v>
      </c>
      <c r="K107" s="46"/>
    </row>
    <row r="108" spans="1:11" ht="18" customHeight="1" x14ac:dyDescent="0.25">
      <c r="A108" s="40" t="s">
        <v>17</v>
      </c>
      <c r="B108" s="206" t="s">
        <v>18</v>
      </c>
      <c r="C108" s="206"/>
      <c r="D108" s="206"/>
      <c r="E108" s="206"/>
      <c r="F108" s="206"/>
      <c r="G108" s="206"/>
      <c r="H108" s="41">
        <v>7000</v>
      </c>
      <c r="I108" s="41">
        <v>6000</v>
      </c>
      <c r="J108" s="41">
        <v>7000</v>
      </c>
      <c r="K108" s="46"/>
    </row>
    <row r="109" spans="1:11" ht="18" customHeight="1" x14ac:dyDescent="0.25">
      <c r="A109" s="40" t="s">
        <v>19</v>
      </c>
      <c r="B109" s="206" t="s">
        <v>20</v>
      </c>
      <c r="C109" s="206"/>
      <c r="D109" s="206"/>
      <c r="E109" s="206"/>
      <c r="F109" s="206"/>
      <c r="G109" s="206"/>
      <c r="H109" s="41">
        <v>7000</v>
      </c>
      <c r="I109" s="41">
        <v>9000</v>
      </c>
      <c r="J109" s="41">
        <v>8000</v>
      </c>
      <c r="K109" s="46"/>
    </row>
    <row r="110" spans="1:11" ht="18" customHeight="1" x14ac:dyDescent="0.25">
      <c r="A110" s="40" t="s">
        <v>21</v>
      </c>
      <c r="B110" s="206" t="s">
        <v>22</v>
      </c>
      <c r="C110" s="206"/>
      <c r="D110" s="206"/>
      <c r="E110" s="206"/>
      <c r="F110" s="206"/>
      <c r="G110" s="206"/>
      <c r="H110" s="41">
        <v>2000</v>
      </c>
      <c r="I110" s="41">
        <v>3000</v>
      </c>
      <c r="J110" s="41">
        <v>3000</v>
      </c>
      <c r="K110" s="46"/>
    </row>
    <row r="111" spans="1:11" ht="18" customHeight="1" x14ac:dyDescent="0.25">
      <c r="A111" s="40" t="s">
        <v>23</v>
      </c>
      <c r="B111" s="206" t="s">
        <v>24</v>
      </c>
      <c r="C111" s="206"/>
      <c r="D111" s="206"/>
      <c r="E111" s="206"/>
      <c r="F111" s="206"/>
      <c r="G111" s="206"/>
      <c r="H111" s="41">
        <v>5000</v>
      </c>
      <c r="I111" s="41">
        <v>5000</v>
      </c>
      <c r="J111" s="41">
        <v>7000</v>
      </c>
      <c r="K111" s="46"/>
    </row>
    <row r="112" spans="1:11" ht="18" customHeight="1" x14ac:dyDescent="0.25">
      <c r="A112" s="40" t="s">
        <v>25</v>
      </c>
      <c r="B112" s="206" t="s">
        <v>26</v>
      </c>
      <c r="C112" s="206"/>
      <c r="D112" s="206"/>
      <c r="E112" s="206"/>
      <c r="F112" s="206"/>
      <c r="G112" s="206"/>
      <c r="H112" s="41">
        <v>10000</v>
      </c>
      <c r="I112" s="41">
        <v>11000</v>
      </c>
      <c r="J112" s="41">
        <v>11000</v>
      </c>
      <c r="K112" s="46"/>
    </row>
    <row r="113" spans="1:11" ht="18" customHeight="1" x14ac:dyDescent="0.25">
      <c r="A113" s="40" t="s">
        <v>27</v>
      </c>
      <c r="B113" s="206" t="s">
        <v>28</v>
      </c>
      <c r="C113" s="206"/>
      <c r="D113" s="206"/>
      <c r="E113" s="206"/>
      <c r="F113" s="206"/>
      <c r="G113" s="206"/>
      <c r="H113" s="41">
        <v>10000</v>
      </c>
      <c r="I113" s="41">
        <v>11000</v>
      </c>
      <c r="J113" s="41">
        <v>11000</v>
      </c>
      <c r="K113" s="46"/>
    </row>
    <row r="114" spans="1:11" ht="18" customHeight="1" x14ac:dyDescent="0.25">
      <c r="A114" s="40" t="s">
        <v>29</v>
      </c>
      <c r="B114" s="206" t="s">
        <v>30</v>
      </c>
      <c r="C114" s="206"/>
      <c r="D114" s="206"/>
      <c r="E114" s="206"/>
      <c r="F114" s="206"/>
      <c r="G114" s="206"/>
      <c r="H114" s="41">
        <v>1000</v>
      </c>
      <c r="I114" s="41">
        <v>1000</v>
      </c>
      <c r="J114" s="41">
        <v>1000</v>
      </c>
      <c r="K114" s="46"/>
    </row>
    <row r="115" spans="1:11" ht="18" customHeight="1" x14ac:dyDescent="0.25">
      <c r="A115" s="40" t="s">
        <v>31</v>
      </c>
      <c r="B115" s="206" t="s">
        <v>32</v>
      </c>
      <c r="C115" s="206"/>
      <c r="D115" s="206"/>
      <c r="E115" s="206"/>
      <c r="F115" s="206"/>
      <c r="G115" s="206"/>
      <c r="H115" s="41">
        <v>10000</v>
      </c>
      <c r="I115" s="41">
        <v>12000</v>
      </c>
      <c r="J115" s="41">
        <v>12000</v>
      </c>
      <c r="K115" s="46"/>
    </row>
    <row r="116" spans="1:11" ht="18" customHeight="1" x14ac:dyDescent="0.25">
      <c r="A116" s="40" t="s">
        <v>33</v>
      </c>
      <c r="B116" s="206" t="s">
        <v>34</v>
      </c>
      <c r="C116" s="206"/>
      <c r="D116" s="206"/>
      <c r="E116" s="206"/>
      <c r="F116" s="206"/>
      <c r="G116" s="206"/>
      <c r="H116" s="41">
        <v>2000</v>
      </c>
      <c r="I116" s="41">
        <v>3000</v>
      </c>
      <c r="J116" s="41">
        <v>3000</v>
      </c>
      <c r="K116" s="46"/>
    </row>
    <row r="117" spans="1:11" ht="18" customHeight="1" x14ac:dyDescent="0.25">
      <c r="A117" s="40" t="s">
        <v>35</v>
      </c>
      <c r="B117" s="206" t="s">
        <v>36</v>
      </c>
      <c r="C117" s="206"/>
      <c r="D117" s="206"/>
      <c r="E117" s="206"/>
      <c r="F117" s="206"/>
      <c r="G117" s="206"/>
      <c r="H117" s="41">
        <v>5000</v>
      </c>
      <c r="I117" s="41">
        <v>5000</v>
      </c>
      <c r="J117" s="41">
        <v>5000</v>
      </c>
      <c r="K117" s="46"/>
    </row>
    <row r="118" spans="1:11" ht="18" customHeight="1" x14ac:dyDescent="0.25">
      <c r="A118" s="40">
        <v>32244</v>
      </c>
      <c r="B118" s="206" t="s">
        <v>159</v>
      </c>
      <c r="C118" s="206"/>
      <c r="D118" s="206"/>
      <c r="E118" s="206"/>
      <c r="F118" s="206"/>
      <c r="G118" s="206"/>
      <c r="H118" s="41">
        <v>1000</v>
      </c>
      <c r="I118" s="41">
        <v>1000</v>
      </c>
      <c r="J118" s="41">
        <v>1000</v>
      </c>
      <c r="K118" s="46"/>
    </row>
    <row r="119" spans="1:11" ht="18" customHeight="1" x14ac:dyDescent="0.25">
      <c r="A119" s="40" t="s">
        <v>37</v>
      </c>
      <c r="B119" s="206" t="s">
        <v>38</v>
      </c>
      <c r="C119" s="206"/>
      <c r="D119" s="206"/>
      <c r="E119" s="206"/>
      <c r="F119" s="206"/>
      <c r="G119" s="206"/>
      <c r="H119" s="41">
        <v>3000</v>
      </c>
      <c r="I119" s="41">
        <v>3000</v>
      </c>
      <c r="J119" s="41">
        <v>3000</v>
      </c>
      <c r="K119" s="46"/>
    </row>
    <row r="120" spans="1:11" ht="18" customHeight="1" x14ac:dyDescent="0.25">
      <c r="A120" s="40" t="s">
        <v>39</v>
      </c>
      <c r="B120" s="206" t="s">
        <v>40</v>
      </c>
      <c r="C120" s="206"/>
      <c r="D120" s="206"/>
      <c r="E120" s="206"/>
      <c r="F120" s="206"/>
      <c r="G120" s="206"/>
      <c r="H120" s="41">
        <v>2000</v>
      </c>
      <c r="I120" s="41">
        <v>2000</v>
      </c>
      <c r="J120" s="41">
        <v>3000</v>
      </c>
      <c r="K120" s="46"/>
    </row>
    <row r="121" spans="1:11" ht="18" customHeight="1" x14ac:dyDescent="0.25">
      <c r="A121" s="91">
        <v>32313</v>
      </c>
      <c r="B121" s="197" t="s">
        <v>44</v>
      </c>
      <c r="C121" s="207"/>
      <c r="D121" s="207"/>
      <c r="E121" s="207"/>
      <c r="F121" s="207"/>
      <c r="G121" s="208"/>
      <c r="H121" s="41">
        <v>2000</v>
      </c>
      <c r="I121" s="41">
        <v>2000</v>
      </c>
      <c r="J121" s="41">
        <v>2000</v>
      </c>
      <c r="K121" s="46"/>
    </row>
    <row r="122" spans="1:11" ht="18" customHeight="1" x14ac:dyDescent="0.25">
      <c r="A122" s="40">
        <v>32319</v>
      </c>
      <c r="B122" s="213" t="s">
        <v>5</v>
      </c>
      <c r="C122" s="207"/>
      <c r="D122" s="207"/>
      <c r="E122" s="207"/>
      <c r="F122" s="207"/>
      <c r="G122" s="208"/>
      <c r="H122" s="41">
        <v>8000</v>
      </c>
      <c r="I122" s="41">
        <v>8000</v>
      </c>
      <c r="J122" s="41">
        <v>7000</v>
      </c>
      <c r="K122" s="46"/>
    </row>
    <row r="123" spans="1:11" ht="18" customHeight="1" x14ac:dyDescent="0.25">
      <c r="A123" s="40" t="s">
        <v>45</v>
      </c>
      <c r="B123" s="206" t="s">
        <v>46</v>
      </c>
      <c r="C123" s="206"/>
      <c r="D123" s="206"/>
      <c r="E123" s="206"/>
      <c r="F123" s="206"/>
      <c r="G123" s="206"/>
      <c r="H123" s="41">
        <v>15000</v>
      </c>
      <c r="I123" s="41">
        <v>15000</v>
      </c>
      <c r="J123" s="41">
        <v>15000</v>
      </c>
      <c r="K123" s="46"/>
    </row>
    <row r="124" spans="1:11" ht="18" customHeight="1" x14ac:dyDescent="0.25">
      <c r="A124" s="40" t="s">
        <v>47</v>
      </c>
      <c r="B124" s="206" t="s">
        <v>48</v>
      </c>
      <c r="C124" s="206"/>
      <c r="D124" s="206"/>
      <c r="E124" s="206"/>
      <c r="F124" s="206"/>
      <c r="G124" s="206"/>
      <c r="H124" s="41">
        <v>37000</v>
      </c>
      <c r="I124" s="41">
        <v>38000</v>
      </c>
      <c r="J124" s="41">
        <v>40000</v>
      </c>
      <c r="K124" s="46"/>
    </row>
    <row r="125" spans="1:11" ht="18" customHeight="1" x14ac:dyDescent="0.25">
      <c r="A125" s="40" t="s">
        <v>49</v>
      </c>
      <c r="B125" s="206" t="s">
        <v>50</v>
      </c>
      <c r="C125" s="206"/>
      <c r="D125" s="206"/>
      <c r="E125" s="206"/>
      <c r="F125" s="206"/>
      <c r="G125" s="206"/>
      <c r="H125" s="41">
        <v>15000</v>
      </c>
      <c r="I125" s="41">
        <v>17000</v>
      </c>
      <c r="J125" s="41">
        <v>16000</v>
      </c>
      <c r="K125" s="46"/>
    </row>
    <row r="126" spans="1:11" ht="18" customHeight="1" x14ac:dyDescent="0.25">
      <c r="A126" s="40" t="s">
        <v>51</v>
      </c>
      <c r="B126" s="206" t="s">
        <v>52</v>
      </c>
      <c r="C126" s="206"/>
      <c r="D126" s="206"/>
      <c r="E126" s="206"/>
      <c r="F126" s="206"/>
      <c r="G126" s="206"/>
      <c r="H126" s="41">
        <v>2000</v>
      </c>
      <c r="I126" s="41">
        <v>2000</v>
      </c>
      <c r="J126" s="41">
        <v>1000</v>
      </c>
      <c r="K126" s="46"/>
    </row>
    <row r="127" spans="1:11" ht="18" customHeight="1" x14ac:dyDescent="0.25">
      <c r="A127" s="40" t="s">
        <v>53</v>
      </c>
      <c r="B127" s="206" t="s">
        <v>54</v>
      </c>
      <c r="C127" s="206"/>
      <c r="D127" s="206"/>
      <c r="E127" s="206"/>
      <c r="F127" s="206"/>
      <c r="G127" s="206"/>
      <c r="H127" s="41">
        <v>1000</v>
      </c>
      <c r="I127" s="41">
        <v>1000</v>
      </c>
      <c r="J127" s="41">
        <v>1000</v>
      </c>
      <c r="K127" s="46"/>
    </row>
    <row r="128" spans="1:11" ht="18" customHeight="1" x14ac:dyDescent="0.25">
      <c r="A128" s="40" t="s">
        <v>55</v>
      </c>
      <c r="B128" s="206" t="s">
        <v>56</v>
      </c>
      <c r="C128" s="206"/>
      <c r="D128" s="206"/>
      <c r="E128" s="206"/>
      <c r="F128" s="206"/>
      <c r="G128" s="206"/>
      <c r="H128" s="41">
        <v>1000</v>
      </c>
      <c r="I128" s="41">
        <v>1000</v>
      </c>
      <c r="J128" s="41">
        <v>1000</v>
      </c>
      <c r="K128" s="46"/>
    </row>
    <row r="129" spans="1:11" ht="18" customHeight="1" x14ac:dyDescent="0.25">
      <c r="A129" s="40" t="s">
        <v>57</v>
      </c>
      <c r="B129" s="206" t="s">
        <v>58</v>
      </c>
      <c r="C129" s="206"/>
      <c r="D129" s="206"/>
      <c r="E129" s="206"/>
      <c r="F129" s="206"/>
      <c r="G129" s="206"/>
      <c r="H129" s="41">
        <v>2000</v>
      </c>
      <c r="I129" s="41">
        <v>2000</v>
      </c>
      <c r="J129" s="41">
        <v>2000</v>
      </c>
      <c r="K129" s="46"/>
    </row>
    <row r="130" spans="1:11" ht="18" customHeight="1" x14ac:dyDescent="0.25">
      <c r="A130" s="40" t="s">
        <v>59</v>
      </c>
      <c r="B130" s="206" t="s">
        <v>60</v>
      </c>
      <c r="C130" s="206"/>
      <c r="D130" s="206"/>
      <c r="E130" s="206"/>
      <c r="F130" s="206"/>
      <c r="G130" s="206"/>
      <c r="H130" s="41">
        <v>2000</v>
      </c>
      <c r="I130" s="41">
        <v>2000</v>
      </c>
      <c r="J130" s="41">
        <v>2000</v>
      </c>
      <c r="K130" s="46"/>
    </row>
    <row r="131" spans="1:11" ht="18" customHeight="1" x14ac:dyDescent="0.25">
      <c r="A131" s="40" t="s">
        <v>116</v>
      </c>
      <c r="B131" s="206" t="s">
        <v>117</v>
      </c>
      <c r="C131" s="206"/>
      <c r="D131" s="206"/>
      <c r="E131" s="206"/>
      <c r="F131" s="206"/>
      <c r="G131" s="206"/>
      <c r="H131" s="41">
        <v>3000</v>
      </c>
      <c r="I131" s="41">
        <v>4000</v>
      </c>
      <c r="J131" s="41">
        <v>4000</v>
      </c>
      <c r="K131" s="46"/>
    </row>
    <row r="132" spans="1:11" ht="18" customHeight="1" x14ac:dyDescent="0.25">
      <c r="A132" s="40" t="s">
        <v>61</v>
      </c>
      <c r="B132" s="206" t="s">
        <v>62</v>
      </c>
      <c r="C132" s="206"/>
      <c r="D132" s="206"/>
      <c r="E132" s="206"/>
      <c r="F132" s="206"/>
      <c r="G132" s="206"/>
      <c r="H132" s="41">
        <v>1000</v>
      </c>
      <c r="I132" s="41">
        <v>1000</v>
      </c>
      <c r="J132" s="41">
        <v>1000</v>
      </c>
      <c r="K132" s="46"/>
    </row>
    <row r="133" spans="1:11" ht="18" customHeight="1" x14ac:dyDescent="0.25">
      <c r="A133" s="40" t="s">
        <v>63</v>
      </c>
      <c r="B133" s="206" t="s">
        <v>64</v>
      </c>
      <c r="C133" s="206"/>
      <c r="D133" s="206"/>
      <c r="E133" s="206"/>
      <c r="F133" s="206"/>
      <c r="G133" s="206"/>
      <c r="H133" s="41">
        <v>2000</v>
      </c>
      <c r="I133" s="41">
        <v>1000</v>
      </c>
      <c r="J133" s="41">
        <v>1000</v>
      </c>
      <c r="K133" s="46"/>
    </row>
    <row r="134" spans="1:11" ht="18" customHeight="1" x14ac:dyDescent="0.25">
      <c r="A134" s="40" t="s">
        <v>65</v>
      </c>
      <c r="B134" s="206" t="s">
        <v>66</v>
      </c>
      <c r="C134" s="206"/>
      <c r="D134" s="206"/>
      <c r="E134" s="206"/>
      <c r="F134" s="206"/>
      <c r="G134" s="206"/>
      <c r="H134" s="41">
        <v>3000</v>
      </c>
      <c r="I134" s="41">
        <v>3000</v>
      </c>
      <c r="J134" s="41">
        <v>2000</v>
      </c>
      <c r="K134" s="46"/>
    </row>
    <row r="135" spans="1:11" ht="18" customHeight="1" x14ac:dyDescent="0.25">
      <c r="A135" s="40" t="s">
        <v>67</v>
      </c>
      <c r="B135" s="206" t="s">
        <v>68</v>
      </c>
      <c r="C135" s="206"/>
      <c r="D135" s="206"/>
      <c r="E135" s="206"/>
      <c r="F135" s="206"/>
      <c r="G135" s="206"/>
      <c r="H135" s="41">
        <v>5000</v>
      </c>
      <c r="I135" s="41">
        <v>4000</v>
      </c>
      <c r="J135" s="41">
        <v>4000</v>
      </c>
      <c r="K135" s="46"/>
    </row>
    <row r="136" spans="1:11" ht="18" customHeight="1" x14ac:dyDescent="0.25">
      <c r="A136" s="40" t="s">
        <v>69</v>
      </c>
      <c r="B136" s="206" t="s">
        <v>70</v>
      </c>
      <c r="C136" s="206"/>
      <c r="D136" s="206"/>
      <c r="E136" s="206"/>
      <c r="F136" s="206"/>
      <c r="G136" s="206"/>
      <c r="H136" s="41">
        <v>5000</v>
      </c>
      <c r="I136" s="41">
        <v>4000</v>
      </c>
      <c r="J136" s="41">
        <v>4000</v>
      </c>
      <c r="K136" s="46"/>
    </row>
    <row r="137" spans="1:11" ht="18" customHeight="1" x14ac:dyDescent="0.25">
      <c r="A137" s="40" t="s">
        <v>118</v>
      </c>
      <c r="B137" s="206" t="s">
        <v>119</v>
      </c>
      <c r="C137" s="206"/>
      <c r="D137" s="206"/>
      <c r="E137" s="206"/>
      <c r="F137" s="206"/>
      <c r="G137" s="206"/>
      <c r="H137" s="41">
        <v>2000</v>
      </c>
      <c r="I137" s="41">
        <v>1000</v>
      </c>
      <c r="J137" s="41">
        <v>1000</v>
      </c>
      <c r="K137" s="46"/>
    </row>
    <row r="138" spans="1:11" ht="18" customHeight="1" x14ac:dyDescent="0.25">
      <c r="A138" s="40" t="s">
        <v>75</v>
      </c>
      <c r="B138" s="206" t="s">
        <v>76</v>
      </c>
      <c r="C138" s="206"/>
      <c r="D138" s="206"/>
      <c r="E138" s="206"/>
      <c r="F138" s="206"/>
      <c r="G138" s="206"/>
      <c r="H138" s="41">
        <v>3000</v>
      </c>
      <c r="I138" s="41">
        <v>3000</v>
      </c>
      <c r="J138" s="41">
        <v>2000</v>
      </c>
      <c r="K138" s="46"/>
    </row>
    <row r="139" spans="1:11" ht="18" customHeight="1" x14ac:dyDescent="0.25">
      <c r="A139" s="78">
        <v>32412</v>
      </c>
      <c r="B139" s="197" t="s">
        <v>161</v>
      </c>
      <c r="C139" s="207"/>
      <c r="D139" s="207"/>
      <c r="E139" s="207"/>
      <c r="F139" s="207"/>
      <c r="G139" s="208"/>
      <c r="H139" s="41">
        <v>2000</v>
      </c>
      <c r="I139" s="41">
        <v>2000</v>
      </c>
      <c r="J139" s="41">
        <v>2000</v>
      </c>
      <c r="K139" s="112"/>
    </row>
    <row r="140" spans="1:11" ht="18" customHeight="1" x14ac:dyDescent="0.25">
      <c r="A140" s="162">
        <v>32959</v>
      </c>
      <c r="B140" s="197" t="s">
        <v>86</v>
      </c>
      <c r="C140" s="217"/>
      <c r="D140" s="217"/>
      <c r="E140" s="217"/>
      <c r="F140" s="217"/>
      <c r="G140" s="218"/>
      <c r="H140" s="41">
        <v>2000</v>
      </c>
      <c r="I140" s="41">
        <v>2000</v>
      </c>
      <c r="J140" s="41">
        <v>1000</v>
      </c>
      <c r="K140" s="163"/>
    </row>
    <row r="141" spans="1:11" ht="18" customHeight="1" x14ac:dyDescent="0.25">
      <c r="A141" s="40" t="s">
        <v>87</v>
      </c>
      <c r="B141" s="206" t="s">
        <v>88</v>
      </c>
      <c r="C141" s="206"/>
      <c r="D141" s="206"/>
      <c r="E141" s="206"/>
      <c r="F141" s="206"/>
      <c r="G141" s="206"/>
      <c r="H141" s="41">
        <v>1000</v>
      </c>
      <c r="I141" s="41">
        <v>1000</v>
      </c>
      <c r="J141" s="41">
        <v>1000</v>
      </c>
      <c r="K141" s="46"/>
    </row>
    <row r="142" spans="1:11" ht="18" customHeight="1" x14ac:dyDescent="0.25">
      <c r="A142" s="40" t="s">
        <v>89</v>
      </c>
      <c r="B142" s="206" t="s">
        <v>90</v>
      </c>
      <c r="C142" s="206"/>
      <c r="D142" s="206"/>
      <c r="E142" s="206"/>
      <c r="F142" s="206"/>
      <c r="G142" s="206"/>
      <c r="H142" s="41">
        <v>1000</v>
      </c>
      <c r="I142" s="41">
        <v>2000</v>
      </c>
      <c r="J142" s="41">
        <v>3000</v>
      </c>
      <c r="K142" s="46"/>
    </row>
    <row r="143" spans="1:11" ht="18" customHeight="1" x14ac:dyDescent="0.25">
      <c r="A143" s="40">
        <v>34333</v>
      </c>
      <c r="B143" s="206" t="s">
        <v>94</v>
      </c>
      <c r="C143" s="206"/>
      <c r="D143" s="206"/>
      <c r="E143" s="206"/>
      <c r="F143" s="206"/>
      <c r="G143" s="206"/>
      <c r="H143" s="41"/>
      <c r="I143" s="41"/>
      <c r="J143" s="41"/>
      <c r="K143" s="50"/>
    </row>
    <row r="144" spans="1:11" ht="35.1" customHeight="1" x14ac:dyDescent="0.25">
      <c r="A144" s="96" t="s">
        <v>197</v>
      </c>
      <c r="B144" s="196" t="s">
        <v>120</v>
      </c>
      <c r="C144" s="196"/>
      <c r="D144" s="196"/>
      <c r="E144" s="196"/>
      <c r="F144" s="196"/>
      <c r="G144" s="196"/>
      <c r="H144" s="38">
        <f>SUM(H145:H164)</f>
        <v>400000</v>
      </c>
      <c r="I144" s="38">
        <f t="shared" ref="I144:J144" si="5">SUM(I145:I164)</f>
        <v>408000</v>
      </c>
      <c r="J144" s="38">
        <f t="shared" si="5"/>
        <v>408000</v>
      </c>
      <c r="K144" s="39"/>
    </row>
    <row r="145" spans="1:11" ht="20.100000000000001" customHeight="1" x14ac:dyDescent="0.25">
      <c r="A145" s="40" t="s">
        <v>15</v>
      </c>
      <c r="B145" s="206" t="s">
        <v>16</v>
      </c>
      <c r="C145" s="206"/>
      <c r="D145" s="206"/>
      <c r="E145" s="206"/>
      <c r="F145" s="206"/>
      <c r="G145" s="206"/>
      <c r="H145" s="41">
        <v>1000</v>
      </c>
      <c r="I145" s="51">
        <v>2000</v>
      </c>
      <c r="J145" s="51">
        <v>2000</v>
      </c>
      <c r="K145" s="47"/>
    </row>
    <row r="146" spans="1:11" ht="20.100000000000001" customHeight="1" x14ac:dyDescent="0.25">
      <c r="A146" s="40" t="s">
        <v>19</v>
      </c>
      <c r="B146" s="206" t="s">
        <v>20</v>
      </c>
      <c r="C146" s="206"/>
      <c r="D146" s="206"/>
      <c r="E146" s="206"/>
      <c r="F146" s="206"/>
      <c r="G146" s="206"/>
      <c r="H146" s="41">
        <v>3000</v>
      </c>
      <c r="I146" s="51">
        <v>3000</v>
      </c>
      <c r="J146" s="51">
        <v>3000</v>
      </c>
      <c r="K146" s="48"/>
    </row>
    <row r="147" spans="1:11" ht="20.100000000000001" customHeight="1" x14ac:dyDescent="0.25">
      <c r="A147" s="40" t="s">
        <v>21</v>
      </c>
      <c r="B147" s="206" t="s">
        <v>22</v>
      </c>
      <c r="C147" s="206"/>
      <c r="D147" s="206"/>
      <c r="E147" s="206"/>
      <c r="F147" s="206"/>
      <c r="G147" s="206"/>
      <c r="H147" s="41">
        <v>1000</v>
      </c>
      <c r="I147" s="51">
        <v>2000</v>
      </c>
      <c r="J147" s="51">
        <v>2000</v>
      </c>
      <c r="K147" s="48"/>
    </row>
    <row r="148" spans="1:11" ht="20.100000000000001" customHeight="1" x14ac:dyDescent="0.25">
      <c r="A148" s="40" t="s">
        <v>23</v>
      </c>
      <c r="B148" s="206" t="s">
        <v>24</v>
      </c>
      <c r="C148" s="206"/>
      <c r="D148" s="206"/>
      <c r="E148" s="206"/>
      <c r="F148" s="206"/>
      <c r="G148" s="206"/>
      <c r="H148" s="41">
        <v>4000</v>
      </c>
      <c r="I148" s="51">
        <v>3000</v>
      </c>
      <c r="J148" s="51">
        <v>3000</v>
      </c>
      <c r="K148" s="49"/>
    </row>
    <row r="149" spans="1:11" ht="20.100000000000001" customHeight="1" x14ac:dyDescent="0.25">
      <c r="A149" s="40" t="s">
        <v>113</v>
      </c>
      <c r="B149" s="206" t="s">
        <v>114</v>
      </c>
      <c r="C149" s="206"/>
      <c r="D149" s="206"/>
      <c r="E149" s="206"/>
      <c r="F149" s="206"/>
      <c r="G149" s="206"/>
      <c r="H149" s="41">
        <v>370000</v>
      </c>
      <c r="I149" s="51">
        <v>375000</v>
      </c>
      <c r="J149" s="51">
        <v>375000</v>
      </c>
      <c r="K149" s="49"/>
    </row>
    <row r="150" spans="1:11" ht="20.100000000000001" customHeight="1" x14ac:dyDescent="0.25">
      <c r="A150" s="40" t="s">
        <v>35</v>
      </c>
      <c r="B150" s="206" t="s">
        <v>36</v>
      </c>
      <c r="C150" s="206"/>
      <c r="D150" s="206"/>
      <c r="E150" s="206"/>
      <c r="F150" s="206"/>
      <c r="G150" s="206"/>
      <c r="H150" s="41">
        <v>2000</v>
      </c>
      <c r="I150" s="51">
        <v>2000</v>
      </c>
      <c r="J150" s="51">
        <v>2000</v>
      </c>
      <c r="K150" s="48"/>
    </row>
    <row r="151" spans="1:11" ht="20.100000000000001" customHeight="1" x14ac:dyDescent="0.25">
      <c r="A151" s="40" t="s">
        <v>37</v>
      </c>
      <c r="B151" s="206" t="s">
        <v>38</v>
      </c>
      <c r="C151" s="206"/>
      <c r="D151" s="206"/>
      <c r="E151" s="206"/>
      <c r="F151" s="206"/>
      <c r="G151" s="206"/>
      <c r="H151" s="41">
        <v>2000</v>
      </c>
      <c r="I151" s="51">
        <v>2000</v>
      </c>
      <c r="J151" s="51">
        <v>2000</v>
      </c>
      <c r="K151" s="48"/>
    </row>
    <row r="152" spans="1:11" ht="20.100000000000001" customHeight="1" x14ac:dyDescent="0.25">
      <c r="A152" s="40" t="s">
        <v>121</v>
      </c>
      <c r="B152" s="206" t="s">
        <v>122</v>
      </c>
      <c r="C152" s="206"/>
      <c r="D152" s="206"/>
      <c r="E152" s="206"/>
      <c r="F152" s="206"/>
      <c r="G152" s="206"/>
      <c r="H152" s="41">
        <v>1000</v>
      </c>
      <c r="I152" s="51">
        <v>1000</v>
      </c>
      <c r="J152" s="51">
        <v>1000</v>
      </c>
      <c r="K152" s="48"/>
    </row>
    <row r="153" spans="1:11" ht="20.100000000000001" customHeight="1" x14ac:dyDescent="0.25">
      <c r="A153" s="92">
        <v>32311</v>
      </c>
      <c r="B153" s="197" t="s">
        <v>40</v>
      </c>
      <c r="C153" s="207"/>
      <c r="D153" s="207"/>
      <c r="E153" s="207"/>
      <c r="F153" s="207"/>
      <c r="G153" s="208"/>
      <c r="H153" s="41"/>
      <c r="I153" s="51"/>
      <c r="J153" s="51"/>
      <c r="K153" s="48"/>
    </row>
    <row r="154" spans="1:11" ht="20.100000000000001" customHeight="1" x14ac:dyDescent="0.25">
      <c r="A154" s="92">
        <v>32313</v>
      </c>
      <c r="B154" s="197" t="s">
        <v>44</v>
      </c>
      <c r="C154" s="207"/>
      <c r="D154" s="207"/>
      <c r="E154" s="207"/>
      <c r="F154" s="207"/>
      <c r="G154" s="208"/>
      <c r="H154" s="41"/>
      <c r="I154" s="51"/>
      <c r="J154" s="51"/>
      <c r="K154" s="48"/>
    </row>
    <row r="155" spans="1:11" ht="20.100000000000001" customHeight="1" x14ac:dyDescent="0.25">
      <c r="A155" s="81">
        <v>32321</v>
      </c>
      <c r="B155" s="197" t="s">
        <v>46</v>
      </c>
      <c r="C155" s="207"/>
      <c r="D155" s="207"/>
      <c r="E155" s="207"/>
      <c r="F155" s="207"/>
      <c r="G155" s="208"/>
      <c r="H155" s="41">
        <v>1000</v>
      </c>
      <c r="I155" s="51">
        <v>2000</v>
      </c>
      <c r="J155" s="51">
        <v>2000</v>
      </c>
      <c r="K155" s="48"/>
    </row>
    <row r="156" spans="1:11" ht="20.100000000000001" customHeight="1" x14ac:dyDescent="0.25">
      <c r="A156" s="40" t="s">
        <v>47</v>
      </c>
      <c r="B156" s="206" t="s">
        <v>48</v>
      </c>
      <c r="C156" s="206"/>
      <c r="D156" s="206"/>
      <c r="E156" s="206"/>
      <c r="F156" s="206"/>
      <c r="G156" s="206"/>
      <c r="H156" s="41">
        <v>5000</v>
      </c>
      <c r="I156" s="51">
        <v>5000</v>
      </c>
      <c r="J156" s="51">
        <v>5000</v>
      </c>
      <c r="K156" s="48"/>
    </row>
    <row r="157" spans="1:11" ht="20.100000000000001" customHeight="1" x14ac:dyDescent="0.25">
      <c r="A157" s="40" t="s">
        <v>49</v>
      </c>
      <c r="B157" s="206" t="s">
        <v>50</v>
      </c>
      <c r="C157" s="206"/>
      <c r="D157" s="206"/>
      <c r="E157" s="206"/>
      <c r="F157" s="206"/>
      <c r="G157" s="206"/>
      <c r="H157" s="41">
        <v>1000</v>
      </c>
      <c r="I157" s="51">
        <v>2000</v>
      </c>
      <c r="J157" s="51">
        <v>2000</v>
      </c>
      <c r="K157" s="48"/>
    </row>
    <row r="158" spans="1:11" ht="20.100000000000001" customHeight="1" x14ac:dyDescent="0.25">
      <c r="A158" s="40" t="s">
        <v>55</v>
      </c>
      <c r="B158" s="206" t="s">
        <v>56</v>
      </c>
      <c r="C158" s="206"/>
      <c r="D158" s="206"/>
      <c r="E158" s="206"/>
      <c r="F158" s="206"/>
      <c r="G158" s="206"/>
      <c r="H158" s="41">
        <v>4000</v>
      </c>
      <c r="I158" s="51">
        <v>4000</v>
      </c>
      <c r="J158" s="51">
        <v>4000</v>
      </c>
      <c r="K158" s="48"/>
    </row>
    <row r="159" spans="1:11" ht="20.100000000000001" customHeight="1" x14ac:dyDescent="0.25">
      <c r="A159" s="157">
        <v>32353</v>
      </c>
      <c r="B159" s="197" t="s">
        <v>117</v>
      </c>
      <c r="C159" s="207"/>
      <c r="D159" s="207"/>
      <c r="E159" s="207"/>
      <c r="F159" s="207"/>
      <c r="G159" s="208"/>
      <c r="H159" s="41"/>
      <c r="I159" s="51"/>
      <c r="J159" s="51"/>
      <c r="K159" s="48"/>
    </row>
    <row r="160" spans="1:11" ht="20.100000000000001" customHeight="1" x14ac:dyDescent="0.25">
      <c r="A160" s="40" t="s">
        <v>61</v>
      </c>
      <c r="B160" s="206" t="s">
        <v>62</v>
      </c>
      <c r="C160" s="206"/>
      <c r="D160" s="206"/>
      <c r="E160" s="206"/>
      <c r="F160" s="206"/>
      <c r="G160" s="206"/>
      <c r="H160" s="41">
        <v>1000</v>
      </c>
      <c r="I160" s="51">
        <v>1000</v>
      </c>
      <c r="J160" s="51">
        <v>1000</v>
      </c>
      <c r="K160" s="48"/>
    </row>
    <row r="161" spans="1:11" ht="20.100000000000001" customHeight="1" x14ac:dyDescent="0.25">
      <c r="A161" s="40" t="s">
        <v>63</v>
      </c>
      <c r="B161" s="206" t="s">
        <v>64</v>
      </c>
      <c r="C161" s="206"/>
      <c r="D161" s="206"/>
      <c r="E161" s="206"/>
      <c r="F161" s="206"/>
      <c r="G161" s="206"/>
      <c r="H161" s="41">
        <v>3000</v>
      </c>
      <c r="I161" s="51">
        <v>3000</v>
      </c>
      <c r="J161" s="51">
        <v>3000</v>
      </c>
      <c r="K161" s="48"/>
    </row>
    <row r="162" spans="1:11" ht="20.100000000000001" customHeight="1" x14ac:dyDescent="0.25">
      <c r="A162" s="40" t="s">
        <v>75</v>
      </c>
      <c r="B162" s="206" t="s">
        <v>76</v>
      </c>
      <c r="C162" s="206"/>
      <c r="D162" s="206"/>
      <c r="E162" s="206"/>
      <c r="F162" s="206"/>
      <c r="G162" s="206"/>
      <c r="H162" s="41">
        <v>1000</v>
      </c>
      <c r="I162" s="51">
        <v>1000</v>
      </c>
      <c r="J162" s="51">
        <v>1000</v>
      </c>
      <c r="K162" s="48"/>
    </row>
    <row r="163" spans="1:11" ht="20.100000000000001" customHeight="1" x14ac:dyDescent="0.25">
      <c r="A163" s="89">
        <v>42231</v>
      </c>
      <c r="B163" s="197" t="s">
        <v>193</v>
      </c>
      <c r="C163" s="207"/>
      <c r="D163" s="207"/>
      <c r="E163" s="207"/>
      <c r="F163" s="207"/>
      <c r="G163" s="208"/>
      <c r="H163" s="41"/>
      <c r="I163" s="51"/>
      <c r="J163" s="51"/>
      <c r="K163" s="109"/>
    </row>
    <row r="164" spans="1:11" ht="18" customHeight="1" x14ac:dyDescent="0.25">
      <c r="A164" s="90">
        <v>45111</v>
      </c>
      <c r="B164" s="197" t="s">
        <v>112</v>
      </c>
      <c r="C164" s="217"/>
      <c r="D164" s="217"/>
      <c r="E164" s="217"/>
      <c r="F164" s="217"/>
      <c r="G164" s="218"/>
      <c r="H164" s="41"/>
      <c r="I164" s="51"/>
      <c r="J164" s="51"/>
      <c r="K164" s="112"/>
    </row>
    <row r="165" spans="1:11" ht="50.1" customHeight="1" x14ac:dyDescent="0.25">
      <c r="A165" s="96" t="s">
        <v>197</v>
      </c>
      <c r="B165" s="196" t="s">
        <v>123</v>
      </c>
      <c r="C165" s="196"/>
      <c r="D165" s="196"/>
      <c r="E165" s="196"/>
      <c r="F165" s="196"/>
      <c r="G165" s="196"/>
      <c r="H165" s="38">
        <f>SUM(H166:H188)</f>
        <v>13083500</v>
      </c>
      <c r="I165" s="38">
        <f>SUM(I166:I188)</f>
        <v>13833500</v>
      </c>
      <c r="J165" s="38">
        <f>SUM(J166:J188)</f>
        <v>14555500</v>
      </c>
      <c r="K165" s="44"/>
    </row>
    <row r="166" spans="1:11" ht="22.5" customHeight="1" x14ac:dyDescent="0.25">
      <c r="A166" s="164">
        <v>31111</v>
      </c>
      <c r="B166" s="181" t="s">
        <v>126</v>
      </c>
      <c r="C166" s="182"/>
      <c r="D166" s="182"/>
      <c r="E166" s="182"/>
      <c r="F166" s="182"/>
      <c r="G166" s="183"/>
      <c r="H166" s="66">
        <v>9600000</v>
      </c>
      <c r="I166" s="66">
        <v>10200000</v>
      </c>
      <c r="J166" s="66">
        <v>10800000</v>
      </c>
      <c r="K166" s="167" t="s">
        <v>284</v>
      </c>
    </row>
    <row r="167" spans="1:11" ht="22.5" customHeight="1" x14ac:dyDescent="0.25">
      <c r="A167" s="164">
        <v>31131</v>
      </c>
      <c r="B167" s="181" t="s">
        <v>281</v>
      </c>
      <c r="C167" s="182"/>
      <c r="D167" s="182"/>
      <c r="E167" s="182"/>
      <c r="F167" s="182"/>
      <c r="G167" s="183"/>
      <c r="H167" s="66">
        <v>100000</v>
      </c>
      <c r="I167" s="66">
        <v>105000</v>
      </c>
      <c r="J167" s="66">
        <v>105000</v>
      </c>
      <c r="K167" s="167" t="s">
        <v>284</v>
      </c>
    </row>
    <row r="168" spans="1:11" ht="22.5" customHeight="1" x14ac:dyDescent="0.25">
      <c r="A168" s="164">
        <v>31141</v>
      </c>
      <c r="B168" s="181" t="s">
        <v>282</v>
      </c>
      <c r="C168" s="182"/>
      <c r="D168" s="182"/>
      <c r="E168" s="182"/>
      <c r="F168" s="182"/>
      <c r="G168" s="183"/>
      <c r="H168" s="66">
        <v>550000</v>
      </c>
      <c r="I168" s="66">
        <v>560000</v>
      </c>
      <c r="J168" s="66">
        <v>570000</v>
      </c>
      <c r="K168" s="167" t="s">
        <v>284</v>
      </c>
    </row>
    <row r="169" spans="1:11" ht="22.5" customHeight="1" x14ac:dyDescent="0.25">
      <c r="A169" s="164">
        <v>31212</v>
      </c>
      <c r="B169" s="181" t="s">
        <v>283</v>
      </c>
      <c r="C169" s="182"/>
      <c r="D169" s="182"/>
      <c r="E169" s="182"/>
      <c r="F169" s="182"/>
      <c r="G169" s="183"/>
      <c r="H169" s="66">
        <v>80000</v>
      </c>
      <c r="I169" s="66">
        <v>90000</v>
      </c>
      <c r="J169" s="66">
        <v>100000</v>
      </c>
      <c r="K169" s="167" t="s">
        <v>284</v>
      </c>
    </row>
    <row r="170" spans="1:11" ht="22.5" customHeight="1" x14ac:dyDescent="0.25">
      <c r="A170" s="164">
        <v>31213</v>
      </c>
      <c r="B170" s="181" t="s">
        <v>285</v>
      </c>
      <c r="C170" s="182"/>
      <c r="D170" s="182"/>
      <c r="E170" s="182"/>
      <c r="F170" s="182"/>
      <c r="G170" s="183"/>
      <c r="H170" s="66">
        <v>32000</v>
      </c>
      <c r="I170" s="66">
        <v>35000</v>
      </c>
      <c r="J170" s="66">
        <v>35000</v>
      </c>
      <c r="K170" s="167" t="s">
        <v>284</v>
      </c>
    </row>
    <row r="171" spans="1:11" ht="22.5" customHeight="1" x14ac:dyDescent="0.25">
      <c r="A171" s="164">
        <v>31214</v>
      </c>
      <c r="B171" s="181" t="s">
        <v>286</v>
      </c>
      <c r="C171" s="182"/>
      <c r="D171" s="182"/>
      <c r="E171" s="182"/>
      <c r="F171" s="182"/>
      <c r="G171" s="183"/>
      <c r="H171" s="66">
        <v>36000</v>
      </c>
      <c r="I171" s="66">
        <v>36000</v>
      </c>
      <c r="J171" s="66">
        <v>36000</v>
      </c>
      <c r="K171" s="167" t="s">
        <v>284</v>
      </c>
    </row>
    <row r="172" spans="1:11" ht="22.5" customHeight="1" x14ac:dyDescent="0.25">
      <c r="A172" s="164">
        <v>31215</v>
      </c>
      <c r="B172" s="181" t="s">
        <v>287</v>
      </c>
      <c r="C172" s="182"/>
      <c r="D172" s="182"/>
      <c r="E172" s="182"/>
      <c r="F172" s="182"/>
      <c r="G172" s="183"/>
      <c r="H172" s="66">
        <v>20000</v>
      </c>
      <c r="I172" s="66">
        <v>25000</v>
      </c>
      <c r="J172" s="66">
        <v>25000</v>
      </c>
      <c r="K172" s="167" t="s">
        <v>284</v>
      </c>
    </row>
    <row r="173" spans="1:11" ht="22.5" customHeight="1" x14ac:dyDescent="0.25">
      <c r="A173" s="165">
        <v>31216</v>
      </c>
      <c r="B173" s="181" t="s">
        <v>128</v>
      </c>
      <c r="C173" s="182"/>
      <c r="D173" s="182"/>
      <c r="E173" s="182"/>
      <c r="F173" s="182"/>
      <c r="G173" s="183"/>
      <c r="H173" s="66">
        <v>125000</v>
      </c>
      <c r="I173" s="66">
        <v>125000</v>
      </c>
      <c r="J173" s="66">
        <v>125000</v>
      </c>
      <c r="K173" s="167" t="s">
        <v>284</v>
      </c>
    </row>
    <row r="174" spans="1:11" ht="29.25" customHeight="1" x14ac:dyDescent="0.25">
      <c r="A174" s="53">
        <v>31219</v>
      </c>
      <c r="B174" s="214" t="s">
        <v>168</v>
      </c>
      <c r="C174" s="215"/>
      <c r="D174" s="215"/>
      <c r="E174" s="215"/>
      <c r="F174" s="215"/>
      <c r="G174" s="216"/>
      <c r="H174" s="41">
        <v>121500</v>
      </c>
      <c r="I174" s="41">
        <v>126500</v>
      </c>
      <c r="J174" s="41">
        <v>126500</v>
      </c>
      <c r="K174" s="111" t="s">
        <v>288</v>
      </c>
    </row>
    <row r="175" spans="1:11" ht="22.5" customHeight="1" x14ac:dyDescent="0.25">
      <c r="A175" s="53">
        <v>31321</v>
      </c>
      <c r="B175" s="219" t="s">
        <v>132</v>
      </c>
      <c r="C175" s="215"/>
      <c r="D175" s="215"/>
      <c r="E175" s="215"/>
      <c r="F175" s="215"/>
      <c r="G175" s="216"/>
      <c r="H175" s="41">
        <v>1700000</v>
      </c>
      <c r="I175" s="63">
        <v>1800000</v>
      </c>
      <c r="J175" s="41">
        <v>1900000</v>
      </c>
      <c r="K175" s="111" t="s">
        <v>284</v>
      </c>
    </row>
    <row r="176" spans="1:11" ht="18" customHeight="1" x14ac:dyDescent="0.25">
      <c r="A176" s="40">
        <v>32111</v>
      </c>
      <c r="B176" s="213" t="s">
        <v>8</v>
      </c>
      <c r="C176" s="207"/>
      <c r="D176" s="207"/>
      <c r="E176" s="207"/>
      <c r="F176" s="207"/>
      <c r="G176" s="208"/>
      <c r="H176" s="41">
        <v>1000</v>
      </c>
      <c r="I176" s="41">
        <v>1000</v>
      </c>
      <c r="J176" s="41">
        <v>1000</v>
      </c>
      <c r="K176" s="111" t="s">
        <v>237</v>
      </c>
    </row>
    <row r="177" spans="1:16" ht="18" customHeight="1" x14ac:dyDescent="0.25">
      <c r="A177" s="40">
        <v>32115</v>
      </c>
      <c r="B177" s="213" t="s">
        <v>12</v>
      </c>
      <c r="C177" s="207"/>
      <c r="D177" s="207"/>
      <c r="E177" s="207"/>
      <c r="F177" s="207"/>
      <c r="G177" s="208"/>
      <c r="H177" s="41">
        <v>1000</v>
      </c>
      <c r="I177" s="41">
        <v>1000</v>
      </c>
      <c r="J177" s="41">
        <v>1000</v>
      </c>
      <c r="K177" s="108" t="s">
        <v>226</v>
      </c>
    </row>
    <row r="178" spans="1:16" ht="18" customHeight="1" x14ac:dyDescent="0.25">
      <c r="A178" s="166">
        <v>32121</v>
      </c>
      <c r="B178" s="197" t="s">
        <v>136</v>
      </c>
      <c r="C178" s="207"/>
      <c r="D178" s="207"/>
      <c r="E178" s="207"/>
      <c r="F178" s="207"/>
      <c r="G178" s="208"/>
      <c r="H178" s="41">
        <v>230000</v>
      </c>
      <c r="I178" s="41">
        <v>240000</v>
      </c>
      <c r="J178" s="41">
        <v>240000</v>
      </c>
      <c r="K178" s="108" t="s">
        <v>284</v>
      </c>
    </row>
    <row r="179" spans="1:16" ht="18" customHeight="1" x14ac:dyDescent="0.25">
      <c r="A179" s="40">
        <v>32211</v>
      </c>
      <c r="B179" s="213" t="s">
        <v>16</v>
      </c>
      <c r="C179" s="207"/>
      <c r="D179" s="207"/>
      <c r="E179" s="207"/>
      <c r="F179" s="207"/>
      <c r="G179" s="208"/>
      <c r="H179" s="41">
        <v>2000</v>
      </c>
      <c r="I179" s="41">
        <v>2000</v>
      </c>
      <c r="J179" s="41">
        <v>2000</v>
      </c>
      <c r="K179" s="108" t="s">
        <v>226</v>
      </c>
    </row>
    <row r="180" spans="1:16" ht="18" customHeight="1" x14ac:dyDescent="0.25">
      <c r="A180" s="40">
        <v>32219</v>
      </c>
      <c r="B180" s="213" t="s">
        <v>24</v>
      </c>
      <c r="C180" s="207"/>
      <c r="D180" s="207"/>
      <c r="E180" s="207"/>
      <c r="F180" s="207"/>
      <c r="G180" s="208"/>
      <c r="H180" s="41">
        <v>1000</v>
      </c>
      <c r="I180" s="41">
        <v>1000</v>
      </c>
      <c r="J180" s="41">
        <v>1000</v>
      </c>
      <c r="K180" s="108" t="s">
        <v>226</v>
      </c>
    </row>
    <row r="181" spans="1:16" ht="18" customHeight="1" x14ac:dyDescent="0.25">
      <c r="A181" s="40" t="s">
        <v>113</v>
      </c>
      <c r="B181" s="206" t="s">
        <v>114</v>
      </c>
      <c r="C181" s="206"/>
      <c r="D181" s="206"/>
      <c r="E181" s="206"/>
      <c r="F181" s="206"/>
      <c r="G181" s="206"/>
      <c r="H181" s="41">
        <v>7000</v>
      </c>
      <c r="I181" s="41">
        <v>7000</v>
      </c>
      <c r="J181" s="41">
        <v>7000</v>
      </c>
      <c r="K181" s="111" t="s">
        <v>227</v>
      </c>
    </row>
    <row r="182" spans="1:16" ht="18" customHeight="1" x14ac:dyDescent="0.25">
      <c r="A182" s="78">
        <v>32229</v>
      </c>
      <c r="B182" s="197" t="s">
        <v>192</v>
      </c>
      <c r="C182" s="207"/>
      <c r="D182" s="207"/>
      <c r="E182" s="207"/>
      <c r="F182" s="207"/>
      <c r="G182" s="208"/>
      <c r="H182" s="41">
        <v>2000</v>
      </c>
      <c r="I182" s="41">
        <v>2000</v>
      </c>
      <c r="J182" s="41">
        <v>2000</v>
      </c>
      <c r="K182" s="111" t="s">
        <v>227</v>
      </c>
    </row>
    <row r="183" spans="1:16" ht="18" customHeight="1" x14ac:dyDescent="0.25">
      <c r="A183" s="40" t="s">
        <v>4</v>
      </c>
      <c r="B183" s="206" t="s">
        <v>5</v>
      </c>
      <c r="C183" s="206"/>
      <c r="D183" s="206"/>
      <c r="E183" s="206"/>
      <c r="F183" s="206"/>
      <c r="G183" s="206"/>
      <c r="H183" s="41">
        <v>14000</v>
      </c>
      <c r="I183" s="41">
        <v>14000</v>
      </c>
      <c r="J183" s="41">
        <v>14000</v>
      </c>
      <c r="K183" s="111" t="s">
        <v>268</v>
      </c>
      <c r="L183" s="82"/>
    </row>
    <row r="184" spans="1:16" ht="18" customHeight="1" x14ac:dyDescent="0.25">
      <c r="A184" s="40">
        <v>32372</v>
      </c>
      <c r="B184" s="213" t="s">
        <v>66</v>
      </c>
      <c r="C184" s="207"/>
      <c r="D184" s="207"/>
      <c r="E184" s="207"/>
      <c r="F184" s="207"/>
      <c r="G184" s="208"/>
      <c r="H184" s="41">
        <v>4000</v>
      </c>
      <c r="I184" s="41">
        <v>4000</v>
      </c>
      <c r="J184" s="41">
        <v>4000</v>
      </c>
      <c r="K184" s="111" t="s">
        <v>236</v>
      </c>
    </row>
    <row r="185" spans="1:16" ht="18" customHeight="1" x14ac:dyDescent="0.25">
      <c r="A185" s="40">
        <v>32412</v>
      </c>
      <c r="B185" s="213" t="s">
        <v>161</v>
      </c>
      <c r="C185" s="207"/>
      <c r="D185" s="207"/>
      <c r="E185" s="207"/>
      <c r="F185" s="207"/>
      <c r="G185" s="208"/>
      <c r="H185" s="41">
        <v>16000</v>
      </c>
      <c r="I185" s="41">
        <v>16000</v>
      </c>
      <c r="J185" s="41">
        <v>16000</v>
      </c>
      <c r="K185" s="111" t="s">
        <v>269</v>
      </c>
    </row>
    <row r="186" spans="1:16" ht="24.75" customHeight="1" x14ac:dyDescent="0.25">
      <c r="A186" s="166">
        <v>32955</v>
      </c>
      <c r="B186" s="197" t="s">
        <v>289</v>
      </c>
      <c r="C186" s="207"/>
      <c r="D186" s="207"/>
      <c r="E186" s="207"/>
      <c r="F186" s="207"/>
      <c r="G186" s="208"/>
      <c r="H186" s="41">
        <v>30000</v>
      </c>
      <c r="I186" s="41">
        <v>32000</v>
      </c>
      <c r="J186" s="41">
        <v>34000</v>
      </c>
      <c r="K186" s="111" t="s">
        <v>284</v>
      </c>
    </row>
    <row r="187" spans="1:16" ht="18" customHeight="1" x14ac:dyDescent="0.25">
      <c r="A187" s="40">
        <v>32999</v>
      </c>
      <c r="B187" s="213" t="s">
        <v>90</v>
      </c>
      <c r="C187" s="207"/>
      <c r="D187" s="207"/>
      <c r="E187" s="207"/>
      <c r="F187" s="207"/>
      <c r="G187" s="208"/>
      <c r="H187" s="41">
        <v>3000</v>
      </c>
      <c r="I187" s="41">
        <v>3000</v>
      </c>
      <c r="J187" s="41">
        <v>3000</v>
      </c>
      <c r="K187" s="111" t="s">
        <v>239</v>
      </c>
    </row>
    <row r="188" spans="1:16" ht="18" customHeight="1" x14ac:dyDescent="0.25">
      <c r="A188" s="68">
        <v>42411</v>
      </c>
      <c r="B188" s="197" t="s">
        <v>110</v>
      </c>
      <c r="C188" s="207"/>
      <c r="D188" s="207"/>
      <c r="E188" s="207"/>
      <c r="F188" s="207"/>
      <c r="G188" s="208"/>
      <c r="H188" s="69">
        <v>408000</v>
      </c>
      <c r="I188" s="41">
        <v>408000</v>
      </c>
      <c r="J188" s="69">
        <v>408000</v>
      </c>
      <c r="K188" s="111" t="s">
        <v>273</v>
      </c>
    </row>
    <row r="189" spans="1:16" ht="20.100000000000001" customHeight="1" x14ac:dyDescent="0.25">
      <c r="A189" s="95" t="s">
        <v>197</v>
      </c>
      <c r="B189" s="243" t="s">
        <v>182</v>
      </c>
      <c r="C189" s="239"/>
      <c r="D189" s="239"/>
      <c r="E189" s="239"/>
      <c r="F189" s="239"/>
      <c r="G189" s="239"/>
      <c r="H189" s="55">
        <f>SUM(H190:H195)</f>
        <v>68000</v>
      </c>
      <c r="I189" s="55">
        <f>SUM(I190:I195)</f>
        <v>68000</v>
      </c>
      <c r="J189" s="55">
        <f>SUM(J190:J195)</f>
        <v>68000</v>
      </c>
      <c r="K189" s="44"/>
      <c r="P189" s="79"/>
    </row>
    <row r="190" spans="1:16" ht="18" customHeight="1" x14ac:dyDescent="0.25">
      <c r="A190" s="67">
        <v>32111</v>
      </c>
      <c r="B190" s="213" t="s">
        <v>8</v>
      </c>
      <c r="C190" s="207"/>
      <c r="D190" s="207"/>
      <c r="E190" s="207"/>
      <c r="F190" s="207"/>
      <c r="G190" s="208"/>
      <c r="H190" s="69">
        <v>12000</v>
      </c>
      <c r="I190" s="69">
        <v>12000</v>
      </c>
      <c r="J190" s="69">
        <v>12000</v>
      </c>
      <c r="K190" s="111" t="s">
        <v>264</v>
      </c>
    </row>
    <row r="191" spans="1:16" ht="18" customHeight="1" x14ac:dyDescent="0.25">
      <c r="A191" s="68">
        <v>32219</v>
      </c>
      <c r="B191" s="197" t="s">
        <v>24</v>
      </c>
      <c r="C191" s="207"/>
      <c r="D191" s="207"/>
      <c r="E191" s="207"/>
      <c r="F191" s="207"/>
      <c r="G191" s="208"/>
      <c r="H191" s="69">
        <v>35000</v>
      </c>
      <c r="I191" s="69">
        <v>35000</v>
      </c>
      <c r="J191" s="69">
        <v>35000</v>
      </c>
      <c r="K191" s="111" t="s">
        <v>230</v>
      </c>
    </row>
    <row r="192" spans="1:16" ht="18" customHeight="1" x14ac:dyDescent="0.25">
      <c r="A192" s="68">
        <v>32224</v>
      </c>
      <c r="B192" s="197" t="s">
        <v>114</v>
      </c>
      <c r="C192" s="207"/>
      <c r="D192" s="207"/>
      <c r="E192" s="207"/>
      <c r="F192" s="207"/>
      <c r="G192" s="208"/>
      <c r="H192" s="69"/>
      <c r="I192" s="69"/>
      <c r="J192" s="69"/>
      <c r="K192" s="111" t="s">
        <v>229</v>
      </c>
    </row>
    <row r="193" spans="1:11" ht="18" customHeight="1" x14ac:dyDescent="0.25">
      <c r="A193" s="68">
        <v>32319</v>
      </c>
      <c r="B193" s="197" t="s">
        <v>5</v>
      </c>
      <c r="C193" s="207"/>
      <c r="D193" s="207"/>
      <c r="E193" s="207"/>
      <c r="F193" s="207"/>
      <c r="G193" s="208"/>
      <c r="H193" s="69"/>
      <c r="I193" s="69"/>
      <c r="J193" s="69"/>
      <c r="K193" s="111" t="s">
        <v>266</v>
      </c>
    </row>
    <row r="194" spans="1:11" ht="18" customHeight="1" x14ac:dyDescent="0.25">
      <c r="A194" s="68">
        <v>32999</v>
      </c>
      <c r="B194" s="197" t="s">
        <v>90</v>
      </c>
      <c r="C194" s="207"/>
      <c r="D194" s="207"/>
      <c r="E194" s="207"/>
      <c r="F194" s="207"/>
      <c r="G194" s="208"/>
      <c r="H194" s="69">
        <v>19000</v>
      </c>
      <c r="I194" s="69">
        <v>19000</v>
      </c>
      <c r="J194" s="69">
        <v>19000</v>
      </c>
      <c r="K194" s="111" t="s">
        <v>231</v>
      </c>
    </row>
    <row r="195" spans="1:11" ht="18" customHeight="1" x14ac:dyDescent="0.25">
      <c r="A195" s="68">
        <v>42219</v>
      </c>
      <c r="B195" s="197" t="s">
        <v>102</v>
      </c>
      <c r="C195" s="207"/>
      <c r="D195" s="207"/>
      <c r="E195" s="207"/>
      <c r="F195" s="207"/>
      <c r="G195" s="208"/>
      <c r="H195" s="69">
        <v>2000</v>
      </c>
      <c r="I195" s="69">
        <v>2000</v>
      </c>
      <c r="J195" s="69">
        <v>2000</v>
      </c>
      <c r="K195" s="111" t="s">
        <v>265</v>
      </c>
    </row>
    <row r="196" spans="1:11" ht="20.100000000000001" customHeight="1" x14ac:dyDescent="0.25">
      <c r="A196" s="95" t="s">
        <v>197</v>
      </c>
      <c r="B196" s="239" t="s">
        <v>162</v>
      </c>
      <c r="C196" s="239"/>
      <c r="D196" s="239"/>
      <c r="E196" s="239"/>
      <c r="F196" s="239"/>
      <c r="G196" s="239"/>
      <c r="H196" s="55">
        <f>SUM(H197:H197)</f>
        <v>4000</v>
      </c>
      <c r="I196" s="55">
        <f t="shared" ref="I196:J196" si="6">SUM(I197:I197)</f>
        <v>4000</v>
      </c>
      <c r="J196" s="55">
        <f t="shared" si="6"/>
        <v>4000</v>
      </c>
      <c r="K196" s="44"/>
    </row>
    <row r="197" spans="1:11" ht="18" customHeight="1" x14ac:dyDescent="0.25">
      <c r="A197" s="56">
        <v>32321</v>
      </c>
      <c r="B197" s="240" t="s">
        <v>46</v>
      </c>
      <c r="C197" s="241"/>
      <c r="D197" s="241"/>
      <c r="E197" s="241"/>
      <c r="F197" s="241"/>
      <c r="G197" s="242"/>
      <c r="H197" s="57">
        <v>4000</v>
      </c>
      <c r="I197" s="57">
        <v>4000</v>
      </c>
      <c r="J197" s="57">
        <v>4000</v>
      </c>
      <c r="K197" s="110"/>
    </row>
    <row r="198" spans="1:11" ht="20.100000000000001" customHeight="1" x14ac:dyDescent="0.25">
      <c r="A198" s="98" t="s">
        <v>2</v>
      </c>
      <c r="B198" s="211" t="s">
        <v>198</v>
      </c>
      <c r="C198" s="212"/>
      <c r="D198" s="212"/>
      <c r="E198" s="212"/>
      <c r="F198" s="212"/>
      <c r="G198" s="212"/>
      <c r="H198" s="36">
        <f>H199</f>
        <v>44000</v>
      </c>
      <c r="I198" s="36">
        <f t="shared" ref="I198:J198" si="7">I199</f>
        <v>0</v>
      </c>
      <c r="J198" s="36">
        <f t="shared" si="7"/>
        <v>0</v>
      </c>
      <c r="K198" s="37"/>
    </row>
    <row r="199" spans="1:11" ht="24" customHeight="1" x14ac:dyDescent="0.25">
      <c r="A199" s="96" t="s">
        <v>197</v>
      </c>
      <c r="B199" s="200" t="s">
        <v>250</v>
      </c>
      <c r="C199" s="244"/>
      <c r="D199" s="244"/>
      <c r="E199" s="244"/>
      <c r="F199" s="244"/>
      <c r="G199" s="245"/>
      <c r="H199" s="38">
        <f>SUM(H200:H200)</f>
        <v>44000</v>
      </c>
      <c r="I199" s="38">
        <f t="shared" ref="I199:J199" si="8">SUM(I200:I200)</f>
        <v>0</v>
      </c>
      <c r="J199" s="38">
        <f t="shared" si="8"/>
        <v>0</v>
      </c>
      <c r="K199" s="44"/>
    </row>
    <row r="200" spans="1:11" ht="20.100000000000001" customHeight="1" x14ac:dyDescent="0.25">
      <c r="A200" s="40" t="s">
        <v>113</v>
      </c>
      <c r="B200" s="213" t="s">
        <v>114</v>
      </c>
      <c r="C200" s="207"/>
      <c r="D200" s="207"/>
      <c r="E200" s="207"/>
      <c r="F200" s="207"/>
      <c r="G200" s="208"/>
      <c r="H200" s="41">
        <v>44000</v>
      </c>
      <c r="I200" s="66"/>
      <c r="J200" s="51"/>
      <c r="K200" s="54"/>
    </row>
    <row r="201" spans="1:11" ht="20.100000000000001" customHeight="1" x14ac:dyDescent="0.25">
      <c r="A201" s="98" t="s">
        <v>2</v>
      </c>
      <c r="B201" s="211" t="s">
        <v>290</v>
      </c>
      <c r="C201" s="212"/>
      <c r="D201" s="212"/>
      <c r="E201" s="212"/>
      <c r="F201" s="212"/>
      <c r="G201" s="212"/>
      <c r="H201" s="36">
        <f>H202</f>
        <v>228500</v>
      </c>
      <c r="I201" s="36">
        <f t="shared" ref="I201:J201" si="9">I202</f>
        <v>0</v>
      </c>
      <c r="J201" s="36">
        <f t="shared" si="9"/>
        <v>0</v>
      </c>
      <c r="K201" s="37"/>
    </row>
    <row r="202" spans="1:11" ht="50.1" customHeight="1" x14ac:dyDescent="0.25">
      <c r="A202" s="96" t="s">
        <v>197</v>
      </c>
      <c r="B202" s="196" t="s">
        <v>124</v>
      </c>
      <c r="C202" s="196"/>
      <c r="D202" s="196"/>
      <c r="E202" s="196"/>
      <c r="F202" s="196"/>
      <c r="G202" s="196"/>
      <c r="H202" s="38">
        <f>SUM(H203:H209)</f>
        <v>228500</v>
      </c>
      <c r="I202" s="38">
        <f t="shared" ref="I202:J202" si="10">SUM(I203:I209)</f>
        <v>0</v>
      </c>
      <c r="J202" s="38">
        <f t="shared" si="10"/>
        <v>0</v>
      </c>
      <c r="K202" s="44"/>
    </row>
    <row r="203" spans="1:11" ht="20.100000000000001" customHeight="1" x14ac:dyDescent="0.25">
      <c r="A203" s="40" t="s">
        <v>125</v>
      </c>
      <c r="B203" s="206" t="s">
        <v>126</v>
      </c>
      <c r="C203" s="206"/>
      <c r="D203" s="206"/>
      <c r="E203" s="206"/>
      <c r="F203" s="206"/>
      <c r="G203" s="206"/>
      <c r="H203" s="63">
        <v>171000</v>
      </c>
      <c r="I203" s="63"/>
      <c r="J203" s="41"/>
      <c r="K203" s="108" t="s">
        <v>261</v>
      </c>
    </row>
    <row r="204" spans="1:11" ht="20.100000000000001" customHeight="1" x14ac:dyDescent="0.25">
      <c r="A204" s="40" t="s">
        <v>127</v>
      </c>
      <c r="B204" s="206" t="s">
        <v>128</v>
      </c>
      <c r="C204" s="206"/>
      <c r="D204" s="206"/>
      <c r="E204" s="206"/>
      <c r="F204" s="206"/>
      <c r="G204" s="206"/>
      <c r="H204" s="63">
        <v>10000</v>
      </c>
      <c r="I204" s="63"/>
      <c r="J204" s="41"/>
      <c r="K204" s="58"/>
    </row>
    <row r="205" spans="1:11" ht="20.100000000000001" customHeight="1" x14ac:dyDescent="0.25">
      <c r="A205" s="40" t="s">
        <v>129</v>
      </c>
      <c r="B205" s="206" t="s">
        <v>130</v>
      </c>
      <c r="C205" s="206"/>
      <c r="D205" s="206"/>
      <c r="E205" s="206"/>
      <c r="F205" s="206"/>
      <c r="G205" s="206"/>
      <c r="H205" s="63">
        <v>29000</v>
      </c>
      <c r="I205" s="63"/>
      <c r="J205" s="41"/>
      <c r="K205" s="48"/>
    </row>
    <row r="206" spans="1:11" ht="20.100000000000001" customHeight="1" x14ac:dyDescent="0.25">
      <c r="A206" s="40" t="s">
        <v>131</v>
      </c>
      <c r="B206" s="206" t="s">
        <v>132</v>
      </c>
      <c r="C206" s="206"/>
      <c r="D206" s="206"/>
      <c r="E206" s="206"/>
      <c r="F206" s="206"/>
      <c r="G206" s="206"/>
      <c r="H206" s="63"/>
      <c r="I206" s="63"/>
      <c r="J206" s="41"/>
      <c r="K206" s="48"/>
    </row>
    <row r="207" spans="1:11" ht="20.100000000000001" customHeight="1" x14ac:dyDescent="0.25">
      <c r="A207" s="40" t="s">
        <v>133</v>
      </c>
      <c r="B207" s="206" t="s">
        <v>134</v>
      </c>
      <c r="C207" s="206"/>
      <c r="D207" s="206"/>
      <c r="E207" s="206"/>
      <c r="F207" s="206"/>
      <c r="G207" s="206"/>
      <c r="H207" s="63"/>
      <c r="I207" s="63"/>
      <c r="J207" s="41"/>
      <c r="K207" s="48"/>
    </row>
    <row r="208" spans="1:11" ht="20.100000000000001" customHeight="1" x14ac:dyDescent="0.25">
      <c r="A208" s="40" t="s">
        <v>7</v>
      </c>
      <c r="B208" s="206" t="s">
        <v>8</v>
      </c>
      <c r="C208" s="206"/>
      <c r="D208" s="206"/>
      <c r="E208" s="206"/>
      <c r="F208" s="206"/>
      <c r="G208" s="206"/>
      <c r="H208" s="63">
        <v>4500</v>
      </c>
      <c r="I208" s="63"/>
      <c r="J208" s="41"/>
      <c r="K208" s="48"/>
    </row>
    <row r="209" spans="1:11" ht="20.100000000000001" customHeight="1" x14ac:dyDescent="0.25">
      <c r="A209" s="40" t="s">
        <v>135</v>
      </c>
      <c r="B209" s="206" t="s">
        <v>136</v>
      </c>
      <c r="C209" s="206"/>
      <c r="D209" s="206"/>
      <c r="E209" s="206"/>
      <c r="F209" s="206"/>
      <c r="G209" s="206"/>
      <c r="H209" s="63">
        <v>14000</v>
      </c>
      <c r="I209" s="63"/>
      <c r="J209" s="41"/>
      <c r="K209" s="52"/>
    </row>
    <row r="210" spans="1:11" ht="20.100000000000001" customHeight="1" x14ac:dyDescent="0.25">
      <c r="A210" s="98" t="s">
        <v>2</v>
      </c>
      <c r="B210" s="211" t="s">
        <v>235</v>
      </c>
      <c r="C210" s="212"/>
      <c r="D210" s="212"/>
      <c r="E210" s="212"/>
      <c r="F210" s="212"/>
      <c r="G210" s="212"/>
      <c r="H210" s="36">
        <f>H211</f>
        <v>105000</v>
      </c>
      <c r="I210" s="36">
        <f t="shared" ref="I210:J210" si="11">I211</f>
        <v>229000</v>
      </c>
      <c r="J210" s="36">
        <f t="shared" si="11"/>
        <v>0</v>
      </c>
      <c r="K210" s="37"/>
    </row>
    <row r="211" spans="1:11" ht="50.1" customHeight="1" x14ac:dyDescent="0.25">
      <c r="A211" s="97" t="s">
        <v>197</v>
      </c>
      <c r="B211" s="195" t="s">
        <v>124</v>
      </c>
      <c r="C211" s="196"/>
      <c r="D211" s="196"/>
      <c r="E211" s="196"/>
      <c r="F211" s="196"/>
      <c r="G211" s="196"/>
      <c r="H211" s="38">
        <f>SUM(H212:H219)</f>
        <v>105000</v>
      </c>
      <c r="I211" s="38">
        <f>SUM(I212:I219)</f>
        <v>229000</v>
      </c>
      <c r="J211" s="38">
        <f>SUM(J212:J219)</f>
        <v>0</v>
      </c>
      <c r="K211" s="44"/>
    </row>
    <row r="212" spans="1:11" ht="20.100000000000001" customHeight="1" x14ac:dyDescent="0.25">
      <c r="A212" s="40" t="s">
        <v>125</v>
      </c>
      <c r="B212" s="206" t="s">
        <v>126</v>
      </c>
      <c r="C212" s="206"/>
      <c r="D212" s="206"/>
      <c r="E212" s="206"/>
      <c r="F212" s="206"/>
      <c r="G212" s="206"/>
      <c r="H212" s="63">
        <v>73000</v>
      </c>
      <c r="I212" s="63">
        <v>172000</v>
      </c>
      <c r="J212" s="41"/>
      <c r="K212" s="108" t="s">
        <v>262</v>
      </c>
    </row>
    <row r="213" spans="1:11" ht="20.100000000000001" customHeight="1" x14ac:dyDescent="0.25">
      <c r="A213" s="154">
        <v>31216</v>
      </c>
      <c r="B213" s="197" t="s">
        <v>128</v>
      </c>
      <c r="C213" s="207"/>
      <c r="D213" s="207"/>
      <c r="E213" s="207"/>
      <c r="F213" s="207"/>
      <c r="G213" s="208"/>
      <c r="H213" s="63"/>
      <c r="I213" s="63">
        <v>10000</v>
      </c>
      <c r="J213" s="41"/>
      <c r="K213" s="109"/>
    </row>
    <row r="214" spans="1:11" ht="20.100000000000001" customHeight="1" x14ac:dyDescent="0.25">
      <c r="A214" s="40">
        <v>31219</v>
      </c>
      <c r="B214" s="197" t="s">
        <v>168</v>
      </c>
      <c r="C214" s="207"/>
      <c r="D214" s="207"/>
      <c r="E214" s="207"/>
      <c r="F214" s="207"/>
      <c r="G214" s="208"/>
      <c r="H214" s="63">
        <v>10000</v>
      </c>
      <c r="I214" s="63"/>
      <c r="J214" s="41"/>
      <c r="K214" s="109" t="s">
        <v>228</v>
      </c>
    </row>
    <row r="215" spans="1:11" ht="20.100000000000001" customHeight="1" x14ac:dyDescent="0.25">
      <c r="A215" s="40" t="s">
        <v>129</v>
      </c>
      <c r="B215" s="206" t="s">
        <v>130</v>
      </c>
      <c r="C215" s="206"/>
      <c r="D215" s="206"/>
      <c r="E215" s="206"/>
      <c r="F215" s="206"/>
      <c r="G215" s="206"/>
      <c r="H215" s="63">
        <v>12000</v>
      </c>
      <c r="I215" s="63">
        <v>29000</v>
      </c>
      <c r="J215" s="41"/>
      <c r="K215" s="58"/>
    </row>
    <row r="216" spans="1:11" ht="20.100000000000001" customHeight="1" x14ac:dyDescent="0.25">
      <c r="A216" s="40" t="s">
        <v>131</v>
      </c>
      <c r="B216" s="206" t="s">
        <v>132</v>
      </c>
      <c r="C216" s="206"/>
      <c r="D216" s="206"/>
      <c r="E216" s="206"/>
      <c r="F216" s="206"/>
      <c r="G216" s="206"/>
      <c r="H216" s="63"/>
      <c r="I216" s="63"/>
      <c r="J216" s="41"/>
      <c r="K216" s="109" t="s">
        <v>234</v>
      </c>
    </row>
    <row r="217" spans="1:11" ht="20.100000000000001" customHeight="1" x14ac:dyDescent="0.25">
      <c r="A217" s="40" t="s">
        <v>133</v>
      </c>
      <c r="B217" s="206" t="s">
        <v>134</v>
      </c>
      <c r="C217" s="206"/>
      <c r="D217" s="206"/>
      <c r="E217" s="206"/>
      <c r="F217" s="206"/>
      <c r="G217" s="206"/>
      <c r="H217" s="63"/>
      <c r="I217" s="63"/>
      <c r="J217" s="41"/>
      <c r="K217" s="159" t="s">
        <v>263</v>
      </c>
    </row>
    <row r="218" spans="1:11" ht="20.100000000000001" customHeight="1" x14ac:dyDescent="0.25">
      <c r="A218" s="40" t="s">
        <v>7</v>
      </c>
      <c r="B218" s="206" t="s">
        <v>8</v>
      </c>
      <c r="C218" s="206"/>
      <c r="D218" s="206"/>
      <c r="E218" s="206"/>
      <c r="F218" s="206"/>
      <c r="G218" s="206"/>
      <c r="H218" s="63">
        <v>4000</v>
      </c>
      <c r="I218" s="63">
        <v>4000</v>
      </c>
      <c r="J218" s="41"/>
      <c r="K218" s="48"/>
    </row>
    <row r="219" spans="1:11" ht="20.100000000000001" customHeight="1" x14ac:dyDescent="0.25">
      <c r="A219" s="40" t="s">
        <v>135</v>
      </c>
      <c r="B219" s="206" t="s">
        <v>136</v>
      </c>
      <c r="C219" s="206"/>
      <c r="D219" s="206"/>
      <c r="E219" s="206"/>
      <c r="F219" s="206"/>
      <c r="G219" s="206"/>
      <c r="H219" s="63">
        <v>6000</v>
      </c>
      <c r="I219" s="63">
        <v>14000</v>
      </c>
      <c r="J219" s="41"/>
      <c r="K219" s="52"/>
    </row>
    <row r="220" spans="1:11" ht="35.1" customHeight="1" x14ac:dyDescent="0.25">
      <c r="A220" s="153" t="s">
        <v>2</v>
      </c>
      <c r="B220" s="211" t="s">
        <v>291</v>
      </c>
      <c r="C220" s="212"/>
      <c r="D220" s="212"/>
      <c r="E220" s="212"/>
      <c r="F220" s="212"/>
      <c r="G220" s="212"/>
      <c r="H220" s="36">
        <f>H221</f>
        <v>0</v>
      </c>
      <c r="I220" s="36">
        <f t="shared" ref="I220:J220" si="12">I221</f>
        <v>0</v>
      </c>
      <c r="J220" s="36">
        <f t="shared" si="12"/>
        <v>0</v>
      </c>
      <c r="K220" s="37"/>
    </row>
    <row r="221" spans="1:11" ht="50.1" customHeight="1" x14ac:dyDescent="0.25">
      <c r="A221" s="151" t="s">
        <v>197</v>
      </c>
      <c r="B221" s="195" t="s">
        <v>124</v>
      </c>
      <c r="C221" s="196"/>
      <c r="D221" s="196"/>
      <c r="E221" s="196"/>
      <c r="F221" s="196"/>
      <c r="G221" s="196"/>
      <c r="H221" s="38">
        <f>SUM(H222:H229)</f>
        <v>0</v>
      </c>
      <c r="I221" s="38">
        <f>SUM(I222:I229)</f>
        <v>0</v>
      </c>
      <c r="J221" s="38">
        <f>SUM(J222:J229)</f>
        <v>0</v>
      </c>
      <c r="K221" s="44"/>
    </row>
    <row r="222" spans="1:11" ht="18" customHeight="1" x14ac:dyDescent="0.25">
      <c r="A222" s="152" t="s">
        <v>125</v>
      </c>
      <c r="B222" s="206" t="s">
        <v>126</v>
      </c>
      <c r="C222" s="206"/>
      <c r="D222" s="206"/>
      <c r="E222" s="206"/>
      <c r="F222" s="206"/>
      <c r="G222" s="206"/>
      <c r="H222" s="63"/>
      <c r="I222" s="63"/>
      <c r="J222" s="41"/>
      <c r="K222" s="108"/>
    </row>
    <row r="223" spans="1:11" ht="18" customHeight="1" x14ac:dyDescent="0.25">
      <c r="A223" s="155">
        <v>31216</v>
      </c>
      <c r="B223" s="197" t="s">
        <v>128</v>
      </c>
      <c r="C223" s="207"/>
      <c r="D223" s="207"/>
      <c r="E223" s="207"/>
      <c r="F223" s="207"/>
      <c r="G223" s="208"/>
      <c r="H223" s="63"/>
      <c r="I223" s="63"/>
      <c r="J223" s="41"/>
      <c r="K223" s="109"/>
    </row>
    <row r="224" spans="1:11" ht="18" customHeight="1" x14ac:dyDescent="0.25">
      <c r="A224" s="152">
        <v>31219</v>
      </c>
      <c r="B224" s="197" t="s">
        <v>168</v>
      </c>
      <c r="C224" s="207"/>
      <c r="D224" s="207"/>
      <c r="E224" s="207"/>
      <c r="F224" s="207"/>
      <c r="G224" s="208"/>
      <c r="H224" s="63"/>
      <c r="I224" s="63"/>
      <c r="J224" s="41"/>
      <c r="K224" s="109"/>
    </row>
    <row r="225" spans="1:11" ht="20.100000000000001" customHeight="1" x14ac:dyDescent="0.25">
      <c r="A225" s="152" t="s">
        <v>129</v>
      </c>
      <c r="B225" s="206" t="s">
        <v>130</v>
      </c>
      <c r="C225" s="206"/>
      <c r="D225" s="206"/>
      <c r="E225" s="206"/>
      <c r="F225" s="206"/>
      <c r="G225" s="206"/>
      <c r="H225" s="63"/>
      <c r="I225" s="63"/>
      <c r="J225" s="41"/>
      <c r="K225" s="58"/>
    </row>
    <row r="226" spans="1:11" ht="20.100000000000001" customHeight="1" x14ac:dyDescent="0.25">
      <c r="A226" s="152" t="s">
        <v>131</v>
      </c>
      <c r="B226" s="206" t="s">
        <v>132</v>
      </c>
      <c r="C226" s="206"/>
      <c r="D226" s="206"/>
      <c r="E226" s="206"/>
      <c r="F226" s="206"/>
      <c r="G226" s="206"/>
      <c r="H226" s="63"/>
      <c r="I226" s="63"/>
      <c r="J226" s="41"/>
      <c r="K226" s="109"/>
    </row>
    <row r="227" spans="1:11" ht="18" customHeight="1" x14ac:dyDescent="0.25">
      <c r="A227" s="152" t="s">
        <v>133</v>
      </c>
      <c r="B227" s="206" t="s">
        <v>134</v>
      </c>
      <c r="C227" s="206"/>
      <c r="D227" s="206"/>
      <c r="E227" s="206"/>
      <c r="F227" s="206"/>
      <c r="G227" s="206"/>
      <c r="H227" s="63"/>
      <c r="I227" s="63"/>
      <c r="J227" s="41"/>
      <c r="K227" s="48"/>
    </row>
    <row r="228" spans="1:11" ht="17.100000000000001" customHeight="1" x14ac:dyDescent="0.25">
      <c r="A228" s="152" t="s">
        <v>7</v>
      </c>
      <c r="B228" s="206" t="s">
        <v>8</v>
      </c>
      <c r="C228" s="206"/>
      <c r="D228" s="206"/>
      <c r="E228" s="206"/>
      <c r="F228" s="206"/>
      <c r="G228" s="206"/>
      <c r="H228" s="63"/>
      <c r="I228" s="63"/>
      <c r="J228" s="41"/>
      <c r="K228" s="48"/>
    </row>
    <row r="229" spans="1:11" ht="17.100000000000001" customHeight="1" x14ac:dyDescent="0.25">
      <c r="A229" s="152" t="s">
        <v>135</v>
      </c>
      <c r="B229" s="206" t="s">
        <v>136</v>
      </c>
      <c r="C229" s="206"/>
      <c r="D229" s="206"/>
      <c r="E229" s="206"/>
      <c r="F229" s="206"/>
      <c r="G229" s="206"/>
      <c r="H229" s="63"/>
      <c r="I229" s="63"/>
      <c r="J229" s="41"/>
      <c r="K229" s="52"/>
    </row>
    <row r="230" spans="1:11" ht="29.25" customHeight="1" x14ac:dyDescent="0.25">
      <c r="A230" s="98" t="s">
        <v>2</v>
      </c>
      <c r="B230" s="251" t="s">
        <v>249</v>
      </c>
      <c r="C230" s="252"/>
      <c r="D230" s="252"/>
      <c r="E230" s="252"/>
      <c r="F230" s="252"/>
      <c r="G230" s="253"/>
      <c r="H230" s="64">
        <f>H231</f>
        <v>408600</v>
      </c>
      <c r="I230" s="64">
        <f t="shared" ref="I230:J230" si="13">I231</f>
        <v>0</v>
      </c>
      <c r="J230" s="64">
        <f t="shared" si="13"/>
        <v>0</v>
      </c>
      <c r="K230" s="84"/>
    </row>
    <row r="231" spans="1:11" ht="50.1" customHeight="1" x14ac:dyDescent="0.25">
      <c r="A231" s="96" t="s">
        <v>197</v>
      </c>
      <c r="B231" s="196" t="s">
        <v>124</v>
      </c>
      <c r="C231" s="196"/>
      <c r="D231" s="196"/>
      <c r="E231" s="196"/>
      <c r="F231" s="196"/>
      <c r="G231" s="196"/>
      <c r="H231" s="85">
        <f t="shared" ref="H231:I231" si="14">H232+H233</f>
        <v>408600</v>
      </c>
      <c r="I231" s="85">
        <f t="shared" si="14"/>
        <v>0</v>
      </c>
      <c r="J231" s="85">
        <f>J232+J233</f>
        <v>0</v>
      </c>
      <c r="K231" s="86"/>
    </row>
    <row r="232" spans="1:11" ht="17.100000000000001" customHeight="1" x14ac:dyDescent="0.25">
      <c r="A232" s="126">
        <v>32224</v>
      </c>
      <c r="B232" s="249" t="s">
        <v>114</v>
      </c>
      <c r="C232" s="250"/>
      <c r="D232" s="250"/>
      <c r="E232" s="250"/>
      <c r="F232" s="250"/>
      <c r="G232" s="250"/>
      <c r="H232" s="83">
        <v>389600</v>
      </c>
      <c r="I232" s="83"/>
      <c r="J232" s="83"/>
      <c r="K232" s="105"/>
    </row>
    <row r="233" spans="1:11" ht="17.100000000000001" customHeight="1" x14ac:dyDescent="0.25">
      <c r="A233" s="126">
        <v>32319</v>
      </c>
      <c r="B233" s="249" t="s">
        <v>5</v>
      </c>
      <c r="C233" s="250"/>
      <c r="D233" s="250"/>
      <c r="E233" s="250"/>
      <c r="F233" s="250"/>
      <c r="G233" s="250"/>
      <c r="H233" s="83">
        <v>19000</v>
      </c>
      <c r="I233" s="83"/>
      <c r="J233" s="88"/>
      <c r="K233" s="106"/>
    </row>
    <row r="234" spans="1:11" ht="20.100000000000001" customHeight="1" x14ac:dyDescent="0.25">
      <c r="A234" s="124" t="s">
        <v>201</v>
      </c>
      <c r="B234" s="211" t="s">
        <v>202</v>
      </c>
      <c r="C234" s="212"/>
      <c r="D234" s="212"/>
      <c r="E234" s="212"/>
      <c r="F234" s="212"/>
      <c r="G234" s="212"/>
      <c r="H234" s="64">
        <f>H235</f>
        <v>0</v>
      </c>
      <c r="I234" s="64">
        <f t="shared" ref="I234:J234" si="15">I235</f>
        <v>0</v>
      </c>
      <c r="J234" s="64">
        <f t="shared" si="15"/>
        <v>0</v>
      </c>
      <c r="K234" s="37"/>
    </row>
    <row r="235" spans="1:11" ht="20.100000000000001" customHeight="1" x14ac:dyDescent="0.25">
      <c r="A235" s="125" t="s">
        <v>197</v>
      </c>
      <c r="B235" s="239" t="s">
        <v>3</v>
      </c>
      <c r="C235" s="239"/>
      <c r="D235" s="239"/>
      <c r="E235" s="239"/>
      <c r="F235" s="239"/>
      <c r="G235" s="239"/>
      <c r="H235" s="103">
        <f>H236</f>
        <v>0</v>
      </c>
      <c r="I235" s="103">
        <f t="shared" ref="I235:J235" si="16">I236</f>
        <v>0</v>
      </c>
      <c r="J235" s="103">
        <f t="shared" si="16"/>
        <v>0</v>
      </c>
      <c r="K235" s="44"/>
    </row>
    <row r="236" spans="1:11" ht="20.100000000000001" customHeight="1" x14ac:dyDescent="0.25">
      <c r="A236" s="123">
        <v>42411</v>
      </c>
      <c r="B236" s="180" t="s">
        <v>110</v>
      </c>
      <c r="C236" s="206"/>
      <c r="D236" s="206"/>
      <c r="E236" s="206"/>
      <c r="F236" s="206"/>
      <c r="G236" s="206"/>
      <c r="H236" s="63"/>
      <c r="I236" s="63"/>
      <c r="J236" s="63"/>
      <c r="K236" s="107"/>
    </row>
    <row r="237" spans="1:11" ht="20.100000000000001" customHeight="1" x14ac:dyDescent="0.25">
      <c r="A237" s="99"/>
      <c r="B237" s="100"/>
      <c r="C237" s="101"/>
      <c r="D237" s="101"/>
      <c r="E237" s="101"/>
      <c r="F237" s="101"/>
      <c r="G237" s="101"/>
      <c r="H237" s="87"/>
      <c r="I237" s="87"/>
      <c r="J237" s="70"/>
      <c r="K237" s="102"/>
    </row>
    <row r="238" spans="1:11" ht="20.100000000000001" customHeight="1" x14ac:dyDescent="0.25">
      <c r="A238" s="59"/>
      <c r="B238" s="60"/>
      <c r="C238" s="60"/>
      <c r="D238" s="60"/>
      <c r="E238" s="234" t="s">
        <v>170</v>
      </c>
      <c r="F238" s="234"/>
      <c r="G238" s="234"/>
      <c r="H238" s="83">
        <f>H10</f>
        <v>404800</v>
      </c>
      <c r="I238" s="83">
        <f>I10</f>
        <v>414920</v>
      </c>
      <c r="J238" s="83">
        <f>J10</f>
        <v>425040</v>
      </c>
      <c r="K238" s="61"/>
    </row>
    <row r="239" spans="1:11" ht="20.100000000000001" customHeight="1" x14ac:dyDescent="0.25">
      <c r="E239" s="234" t="s">
        <v>171</v>
      </c>
      <c r="F239" s="234"/>
      <c r="G239" s="234"/>
      <c r="H239" s="57">
        <f>H12</f>
        <v>2329350</v>
      </c>
      <c r="I239" s="57">
        <f>I12</f>
        <v>2385690</v>
      </c>
      <c r="J239" s="57">
        <f>J12</f>
        <v>2440630</v>
      </c>
    </row>
    <row r="240" spans="1:11" ht="20.100000000000001" customHeight="1" x14ac:dyDescent="0.25">
      <c r="E240" s="234" t="s">
        <v>172</v>
      </c>
      <c r="F240" s="234"/>
      <c r="G240" s="234"/>
      <c r="H240" s="57">
        <f>H75+H235</f>
        <v>784000</v>
      </c>
      <c r="I240" s="57">
        <f>I75+I235</f>
        <v>1910000</v>
      </c>
      <c r="J240" s="57">
        <f>J75+J235</f>
        <v>1920000</v>
      </c>
    </row>
    <row r="241" spans="1:11" ht="20.100000000000001" customHeight="1" x14ac:dyDescent="0.25">
      <c r="E241" s="235" t="s">
        <v>173</v>
      </c>
      <c r="F241" s="235"/>
      <c r="G241" s="235"/>
      <c r="H241" s="57">
        <f>H102</f>
        <v>200000</v>
      </c>
      <c r="I241" s="57">
        <f>I102</f>
        <v>210000</v>
      </c>
      <c r="J241" s="57">
        <f>J102</f>
        <v>215000</v>
      </c>
    </row>
    <row r="242" spans="1:11" ht="20.100000000000001" customHeight="1" x14ac:dyDescent="0.25">
      <c r="E242" s="235" t="s">
        <v>174</v>
      </c>
      <c r="F242" s="235"/>
      <c r="G242" s="235"/>
      <c r="H242" s="57">
        <f>H144</f>
        <v>400000</v>
      </c>
      <c r="I242" s="57">
        <f>I144</f>
        <v>408000</v>
      </c>
      <c r="J242" s="57">
        <f>J144</f>
        <v>408000</v>
      </c>
    </row>
    <row r="243" spans="1:11" ht="20.100000000000001" customHeight="1" x14ac:dyDescent="0.25">
      <c r="E243" s="236" t="s">
        <v>175</v>
      </c>
      <c r="F243" s="236"/>
      <c r="G243" s="236"/>
      <c r="H243" s="57">
        <f>H165</f>
        <v>13083500</v>
      </c>
      <c r="I243" s="57">
        <f>I165</f>
        <v>13833500</v>
      </c>
      <c r="J243" s="57">
        <f>J165</f>
        <v>14555500</v>
      </c>
    </row>
    <row r="244" spans="1:11" ht="20.100000000000001" customHeight="1" x14ac:dyDescent="0.25">
      <c r="E244" s="237" t="s">
        <v>176</v>
      </c>
      <c r="F244" s="237"/>
      <c r="G244" s="237"/>
      <c r="H244" s="57">
        <f>H202+H211+H221+H231+H199</f>
        <v>786100</v>
      </c>
      <c r="I244" s="57">
        <f t="shared" ref="I244:J244" si="17">I202+I211+I221+I231+I199</f>
        <v>229000</v>
      </c>
      <c r="J244" s="57">
        <f t="shared" si="17"/>
        <v>0</v>
      </c>
    </row>
    <row r="245" spans="1:11" ht="20.100000000000001" customHeight="1" x14ac:dyDescent="0.25">
      <c r="E245" s="238" t="s">
        <v>187</v>
      </c>
      <c r="F245" s="236"/>
      <c r="G245" s="236"/>
      <c r="H245" s="57">
        <f>H189</f>
        <v>68000</v>
      </c>
      <c r="I245" s="57">
        <f>I189</f>
        <v>68000</v>
      </c>
      <c r="J245" s="57">
        <f>J189</f>
        <v>68000</v>
      </c>
    </row>
    <row r="246" spans="1:11" ht="20.100000000000001" customHeight="1" x14ac:dyDescent="0.25">
      <c r="E246" s="236" t="s">
        <v>177</v>
      </c>
      <c r="F246" s="236"/>
      <c r="G246" s="236"/>
      <c r="H246" s="57"/>
      <c r="I246" s="57"/>
      <c r="J246" s="57"/>
    </row>
    <row r="247" spans="1:11" ht="20.100000000000001" customHeight="1" x14ac:dyDescent="0.25">
      <c r="E247" s="235" t="s">
        <v>178</v>
      </c>
      <c r="F247" s="235"/>
      <c r="G247" s="235"/>
      <c r="H247" s="57">
        <f>H196</f>
        <v>4000</v>
      </c>
      <c r="I247" s="57">
        <f>I196</f>
        <v>4000</v>
      </c>
      <c r="J247" s="57">
        <f>J196</f>
        <v>4000</v>
      </c>
    </row>
    <row r="248" spans="1:11" ht="20.100000000000001" customHeight="1" x14ac:dyDescent="0.25">
      <c r="E248" s="246" t="s">
        <v>156</v>
      </c>
      <c r="F248" s="246"/>
      <c r="G248" s="246"/>
      <c r="H248" s="104">
        <f>SUM(H238:H247)</f>
        <v>18059750</v>
      </c>
      <c r="I248" s="104">
        <f t="shared" ref="I248:J248" si="18">SUM(I238:I247)</f>
        <v>19463110</v>
      </c>
      <c r="J248" s="104">
        <f t="shared" si="18"/>
        <v>20036170</v>
      </c>
    </row>
    <row r="250" spans="1:11" ht="20.100000000000001" customHeight="1" x14ac:dyDescent="0.25">
      <c r="E250" s="186" t="s">
        <v>218</v>
      </c>
      <c r="F250" s="247"/>
      <c r="G250" s="247"/>
      <c r="H250" s="184" t="s">
        <v>140</v>
      </c>
      <c r="I250" s="184"/>
      <c r="J250" s="184"/>
    </row>
    <row r="252" spans="1:11" ht="20.100000000000001" customHeight="1" x14ac:dyDescent="0.25">
      <c r="A252" s="24"/>
      <c r="B252" s="185" t="s">
        <v>139</v>
      </c>
      <c r="C252" s="185"/>
      <c r="D252" s="185"/>
      <c r="E252" s="185" t="s">
        <v>143</v>
      </c>
      <c r="F252" s="185"/>
      <c r="G252" s="185"/>
      <c r="H252" s="184" t="s">
        <v>140</v>
      </c>
      <c r="I252" s="184"/>
      <c r="J252" s="184"/>
      <c r="K252" s="146"/>
    </row>
    <row r="253" spans="1:11" ht="20.100000000000001" customHeight="1" x14ac:dyDescent="0.25">
      <c r="A253" s="24"/>
      <c r="B253" s="8"/>
      <c r="C253" s="8"/>
      <c r="D253" s="8"/>
      <c r="E253" s="8"/>
      <c r="F253" s="8"/>
      <c r="G253" s="8"/>
      <c r="H253" s="9"/>
      <c r="I253" s="9"/>
      <c r="J253" s="9"/>
      <c r="K253" s="9"/>
    </row>
    <row r="254" spans="1:11" ht="20.100000000000001" customHeight="1" x14ac:dyDescent="0.25">
      <c r="A254" s="24"/>
      <c r="B254" s="185" t="s">
        <v>141</v>
      </c>
      <c r="C254" s="185"/>
      <c r="D254" s="185"/>
      <c r="E254" s="185" t="s">
        <v>144</v>
      </c>
      <c r="F254" s="185"/>
      <c r="G254" s="185"/>
      <c r="H254" s="184" t="s">
        <v>140</v>
      </c>
      <c r="I254" s="184"/>
      <c r="J254" s="184"/>
      <c r="K254" s="147" t="s">
        <v>142</v>
      </c>
    </row>
    <row r="255" spans="1:11" ht="20.100000000000001" customHeight="1" x14ac:dyDescent="0.25">
      <c r="A255" s="24"/>
      <c r="B255" s="8"/>
      <c r="C255" s="8"/>
      <c r="D255" s="8"/>
      <c r="E255" s="8"/>
      <c r="F255" s="8"/>
      <c r="G255" s="8"/>
      <c r="H255" s="9"/>
      <c r="I255" s="9"/>
      <c r="J255" s="9"/>
      <c r="K255" s="9"/>
    </row>
    <row r="256" spans="1:11" ht="20.100000000000001" customHeight="1" x14ac:dyDescent="0.25">
      <c r="A256" s="24"/>
      <c r="B256" s="8"/>
      <c r="C256" s="8"/>
      <c r="D256" s="8"/>
      <c r="E256" s="10"/>
      <c r="F256" s="8"/>
      <c r="G256" s="8"/>
      <c r="H256" s="9"/>
      <c r="I256" s="9"/>
      <c r="J256" s="9"/>
      <c r="K256" s="9"/>
    </row>
  </sheetData>
  <mergeCells count="257">
    <mergeCell ref="B95:G95"/>
    <mergeCell ref="B234:G234"/>
    <mergeCell ref="B235:G235"/>
    <mergeCell ref="B236:G236"/>
    <mergeCell ref="B161:G161"/>
    <mergeCell ref="B144:G144"/>
    <mergeCell ref="B145:G145"/>
    <mergeCell ref="B143:G143"/>
    <mergeCell ref="B138:G138"/>
    <mergeCell ref="B139:G139"/>
    <mergeCell ref="B163:G163"/>
    <mergeCell ref="B165:G165"/>
    <mergeCell ref="B162:G162"/>
    <mergeCell ref="B164:G164"/>
    <mergeCell ref="B142:G142"/>
    <mergeCell ref="B153:G153"/>
    <mergeCell ref="B154:G154"/>
    <mergeCell ref="B146:G146"/>
    <mergeCell ref="B147:G147"/>
    <mergeCell ref="B160:G160"/>
    <mergeCell ref="B157:G157"/>
    <mergeCell ref="B158:G158"/>
    <mergeCell ref="B152:G152"/>
    <mergeCell ref="B156:G156"/>
    <mergeCell ref="B199:G199"/>
    <mergeCell ref="B252:D252"/>
    <mergeCell ref="E252:G252"/>
    <mergeCell ref="E247:G247"/>
    <mergeCell ref="E248:G248"/>
    <mergeCell ref="E250:G250"/>
    <mergeCell ref="K36:K38"/>
    <mergeCell ref="K27:K29"/>
    <mergeCell ref="E238:G238"/>
    <mergeCell ref="B150:G150"/>
    <mergeCell ref="B151:G151"/>
    <mergeCell ref="B148:G148"/>
    <mergeCell ref="B149:G149"/>
    <mergeCell ref="B141:G141"/>
    <mergeCell ref="B136:G136"/>
    <mergeCell ref="B233:G233"/>
    <mergeCell ref="B230:G230"/>
    <mergeCell ref="B231:G231"/>
    <mergeCell ref="B232:G232"/>
    <mergeCell ref="B155:G155"/>
    <mergeCell ref="B182:G182"/>
    <mergeCell ref="B113:G113"/>
    <mergeCell ref="B114:G114"/>
    <mergeCell ref="B67:G67"/>
    <mergeCell ref="B135:G135"/>
    <mergeCell ref="E254:G254"/>
    <mergeCell ref="E239:G239"/>
    <mergeCell ref="E240:G240"/>
    <mergeCell ref="E241:G241"/>
    <mergeCell ref="E242:G242"/>
    <mergeCell ref="E243:G243"/>
    <mergeCell ref="E244:G244"/>
    <mergeCell ref="E246:G246"/>
    <mergeCell ref="E245:G245"/>
    <mergeCell ref="B187:G187"/>
    <mergeCell ref="B196:G196"/>
    <mergeCell ref="B197:G197"/>
    <mergeCell ref="B198:G198"/>
    <mergeCell ref="B189:G189"/>
    <mergeCell ref="B190:G190"/>
    <mergeCell ref="B191:G191"/>
    <mergeCell ref="B194:G194"/>
    <mergeCell ref="B195:G195"/>
    <mergeCell ref="B192:G192"/>
    <mergeCell ref="B188:G188"/>
    <mergeCell ref="B186:G186"/>
    <mergeCell ref="B229:G229"/>
    <mergeCell ref="B220:G220"/>
    <mergeCell ref="H252:J252"/>
    <mergeCell ref="H254:J254"/>
    <mergeCell ref="H250:J250"/>
    <mergeCell ref="B83:G83"/>
    <mergeCell ref="B111:G111"/>
    <mergeCell ref="B112:G112"/>
    <mergeCell ref="B74:G74"/>
    <mergeCell ref="B75:G75"/>
    <mergeCell ref="B73:G73"/>
    <mergeCell ref="B98:G98"/>
    <mergeCell ref="B104:G104"/>
    <mergeCell ref="B110:G110"/>
    <mergeCell ref="B107:G107"/>
    <mergeCell ref="B108:G108"/>
    <mergeCell ref="B103:G103"/>
    <mergeCell ref="B106:G106"/>
    <mergeCell ref="B102:G102"/>
    <mergeCell ref="B96:G96"/>
    <mergeCell ref="B99:G99"/>
    <mergeCell ref="B105:G105"/>
    <mergeCell ref="B109:G109"/>
    <mergeCell ref="B101:G101"/>
    <mergeCell ref="B100:G100"/>
    <mergeCell ref="B254:D254"/>
    <mergeCell ref="B71:G71"/>
    <mergeCell ref="B72:G72"/>
    <mergeCell ref="B68:G68"/>
    <mergeCell ref="B94:G94"/>
    <mergeCell ref="B76:G76"/>
    <mergeCell ref="B80:G80"/>
    <mergeCell ref="B69:G69"/>
    <mergeCell ref="B70:G70"/>
    <mergeCell ref="B85:G85"/>
    <mergeCell ref="B81:G81"/>
    <mergeCell ref="B82:G82"/>
    <mergeCell ref="B78:G78"/>
    <mergeCell ref="B92:G92"/>
    <mergeCell ref="B93:G93"/>
    <mergeCell ref="B89:G89"/>
    <mergeCell ref="B90:G90"/>
    <mergeCell ref="B91:G91"/>
    <mergeCell ref="B79:G79"/>
    <mergeCell ref="B84:G84"/>
    <mergeCell ref="B87:G87"/>
    <mergeCell ref="B88:G88"/>
    <mergeCell ref="B86:G86"/>
    <mergeCell ref="B77:G77"/>
    <mergeCell ref="B29:G29"/>
    <mergeCell ref="B30:G30"/>
    <mergeCell ref="B65:G65"/>
    <mergeCell ref="B66:G66"/>
    <mergeCell ref="B63:G63"/>
    <mergeCell ref="B64:G64"/>
    <mergeCell ref="B61:G61"/>
    <mergeCell ref="B62:G62"/>
    <mergeCell ref="B59:G59"/>
    <mergeCell ref="B60:G60"/>
    <mergeCell ref="B57:G57"/>
    <mergeCell ref="B58:G58"/>
    <mergeCell ref="B38:G38"/>
    <mergeCell ref="B31:G31"/>
    <mergeCell ref="B44:G44"/>
    <mergeCell ref="B45:G45"/>
    <mergeCell ref="B34:G34"/>
    <mergeCell ref="B32:G32"/>
    <mergeCell ref="B33:G33"/>
    <mergeCell ref="B48:G48"/>
    <mergeCell ref="B27:G27"/>
    <mergeCell ref="B28:G28"/>
    <mergeCell ref="B25:G25"/>
    <mergeCell ref="B26:G26"/>
    <mergeCell ref="B8:G8"/>
    <mergeCell ref="B9:G9"/>
    <mergeCell ref="B56:G56"/>
    <mergeCell ref="B37:G37"/>
    <mergeCell ref="B35:G35"/>
    <mergeCell ref="B36:G36"/>
    <mergeCell ref="B54:G54"/>
    <mergeCell ref="B55:G55"/>
    <mergeCell ref="B52:G52"/>
    <mergeCell ref="B53:G53"/>
    <mergeCell ref="B50:G50"/>
    <mergeCell ref="B51:G51"/>
    <mergeCell ref="B47:G47"/>
    <mergeCell ref="B49:G49"/>
    <mergeCell ref="B43:G43"/>
    <mergeCell ref="B46:G46"/>
    <mergeCell ref="B41:G41"/>
    <mergeCell ref="B42:G42"/>
    <mergeCell ref="B39:G39"/>
    <mergeCell ref="B40:G40"/>
    <mergeCell ref="A5:G5"/>
    <mergeCell ref="A3:K3"/>
    <mergeCell ref="A1:K1"/>
    <mergeCell ref="B23:G23"/>
    <mergeCell ref="B24:G24"/>
    <mergeCell ref="B21:G21"/>
    <mergeCell ref="B22:G22"/>
    <mergeCell ref="B19:G19"/>
    <mergeCell ref="B20:G20"/>
    <mergeCell ref="B17:G17"/>
    <mergeCell ref="B18:G18"/>
    <mergeCell ref="B15:G15"/>
    <mergeCell ref="B16:G16"/>
    <mergeCell ref="B7:G7"/>
    <mergeCell ref="A6:G6"/>
    <mergeCell ref="A4:K4"/>
    <mergeCell ref="A2:K2"/>
    <mergeCell ref="B14:G14"/>
    <mergeCell ref="B12:G12"/>
    <mergeCell ref="B13:G13"/>
    <mergeCell ref="B10:G10"/>
    <mergeCell ref="B11:G11"/>
    <mergeCell ref="B170:G170"/>
    <mergeCell ref="B171:G171"/>
    <mergeCell ref="B172:G172"/>
    <mergeCell ref="B173:G173"/>
    <mergeCell ref="B175:G175"/>
    <mergeCell ref="B178:G178"/>
    <mergeCell ref="B181:G181"/>
    <mergeCell ref="B183:G183"/>
    <mergeCell ref="B115:G115"/>
    <mergeCell ref="B116:G116"/>
    <mergeCell ref="B120:G120"/>
    <mergeCell ref="B117:G117"/>
    <mergeCell ref="B118:G118"/>
    <mergeCell ref="B130:G130"/>
    <mergeCell ref="B131:G131"/>
    <mergeCell ref="B128:G128"/>
    <mergeCell ref="B129:G129"/>
    <mergeCell ref="B126:G126"/>
    <mergeCell ref="B127:G127"/>
    <mergeCell ref="B119:G119"/>
    <mergeCell ref="B122:G122"/>
    <mergeCell ref="B121:G121"/>
    <mergeCell ref="B123:G123"/>
    <mergeCell ref="B124:G124"/>
    <mergeCell ref="B203:G203"/>
    <mergeCell ref="B204:G204"/>
    <mergeCell ref="B201:G201"/>
    <mergeCell ref="B202:G202"/>
    <mergeCell ref="B125:G125"/>
    <mergeCell ref="B200:G200"/>
    <mergeCell ref="B176:G176"/>
    <mergeCell ref="B213:G213"/>
    <mergeCell ref="B132:G132"/>
    <mergeCell ref="B133:G133"/>
    <mergeCell ref="B137:G137"/>
    <mergeCell ref="B134:G134"/>
    <mergeCell ref="B179:G179"/>
    <mergeCell ref="B180:G180"/>
    <mergeCell ref="B184:G184"/>
    <mergeCell ref="B174:G174"/>
    <mergeCell ref="B185:G185"/>
    <mergeCell ref="B177:G177"/>
    <mergeCell ref="B159:G159"/>
    <mergeCell ref="B140:G140"/>
    <mergeCell ref="B166:G166"/>
    <mergeCell ref="B167:G167"/>
    <mergeCell ref="B168:G168"/>
    <mergeCell ref="B169:G169"/>
    <mergeCell ref="B221:G221"/>
    <mergeCell ref="B222:G222"/>
    <mergeCell ref="B224:G224"/>
    <mergeCell ref="B225:G225"/>
    <mergeCell ref="B226:G226"/>
    <mergeCell ref="B227:G227"/>
    <mergeCell ref="B228:G228"/>
    <mergeCell ref="B223:G223"/>
    <mergeCell ref="B97:G97"/>
    <mergeCell ref="B193:G193"/>
    <mergeCell ref="B215:G215"/>
    <mergeCell ref="B216:G216"/>
    <mergeCell ref="B217:G217"/>
    <mergeCell ref="B218:G218"/>
    <mergeCell ref="B219:G219"/>
    <mergeCell ref="B210:G210"/>
    <mergeCell ref="B211:G211"/>
    <mergeCell ref="B212:G212"/>
    <mergeCell ref="B214:G214"/>
    <mergeCell ref="B209:G209"/>
    <mergeCell ref="B207:G207"/>
    <mergeCell ref="B208:G208"/>
    <mergeCell ref="B205:G205"/>
    <mergeCell ref="B206:G206"/>
  </mergeCells>
  <pageMargins left="0.7" right="0.7" top="0.75" bottom="0.75" header="0.3" footer="0.3"/>
  <pageSetup paperSize="9" scale="90" orientation="landscape" horizontalDpi="4294967293" verticalDpi="4294967293" r:id="rId1"/>
  <rowBreaks count="1" manualBreakCount="1">
    <brk id="2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3"/>
  <sheetViews>
    <sheetView topLeftCell="A37" zoomScaleNormal="100" workbookViewId="0">
      <selection activeCell="D60" sqref="D60"/>
    </sheetView>
  </sheetViews>
  <sheetFormatPr defaultRowHeight="18" customHeight="1" x14ac:dyDescent="0.25"/>
  <cols>
    <col min="1" max="1" width="30.5703125" style="22" customWidth="1"/>
    <col min="2" max="2" width="18.42578125" style="23" customWidth="1"/>
    <col min="3" max="4" width="12.7109375" style="23" customWidth="1"/>
    <col min="5" max="5" width="14.42578125" style="23" customWidth="1"/>
    <col min="6" max="16384" width="9.140625" style="17"/>
  </cols>
  <sheetData>
    <row r="1" spans="1:5" ht="18" customHeight="1" x14ac:dyDescent="0.25">
      <c r="A1" s="254" t="s">
        <v>138</v>
      </c>
      <c r="B1" s="254"/>
      <c r="C1" s="254"/>
      <c r="D1" s="254"/>
      <c r="E1" s="254"/>
    </row>
    <row r="2" spans="1:5" ht="18" customHeight="1" x14ac:dyDescent="0.25">
      <c r="A2" s="255" t="s">
        <v>251</v>
      </c>
      <c r="B2" s="255"/>
      <c r="C2" s="255"/>
      <c r="D2" s="255"/>
      <c r="E2" s="255"/>
    </row>
    <row r="3" spans="1:5" ht="18" customHeight="1" x14ac:dyDescent="0.25">
      <c r="A3" s="256" t="s">
        <v>220</v>
      </c>
      <c r="B3" s="256"/>
      <c r="C3" s="256"/>
      <c r="D3" s="256"/>
      <c r="E3" s="256"/>
    </row>
    <row r="5" spans="1:5" ht="18" customHeight="1" x14ac:dyDescent="0.3">
      <c r="A5" s="257" t="s">
        <v>214</v>
      </c>
      <c r="B5" s="259" t="s">
        <v>216</v>
      </c>
      <c r="C5" s="261" t="s">
        <v>203</v>
      </c>
      <c r="D5" s="262"/>
      <c r="E5" s="263"/>
    </row>
    <row r="6" spans="1:5" ht="18" customHeight="1" x14ac:dyDescent="0.25">
      <c r="A6" s="258"/>
      <c r="B6" s="260"/>
      <c r="C6" s="72" t="s">
        <v>212</v>
      </c>
      <c r="D6" s="72" t="s">
        <v>153</v>
      </c>
      <c r="E6" s="73" t="s">
        <v>188</v>
      </c>
    </row>
    <row r="7" spans="1:5" ht="18" customHeight="1" x14ac:dyDescent="0.25">
      <c r="A7" s="74" t="s">
        <v>189</v>
      </c>
      <c r="B7" s="19">
        <v>0</v>
      </c>
      <c r="C7" s="20">
        <v>1188800</v>
      </c>
      <c r="D7" s="20">
        <v>1188800</v>
      </c>
      <c r="E7" s="21">
        <f>B7+C7-D7</f>
        <v>0</v>
      </c>
    </row>
    <row r="8" spans="1:5" ht="18" customHeight="1" x14ac:dyDescent="0.25">
      <c r="A8" s="75" t="s">
        <v>190</v>
      </c>
      <c r="B8" s="19">
        <v>0</v>
      </c>
      <c r="C8" s="20">
        <v>2329350</v>
      </c>
      <c r="D8" s="20">
        <v>2329350</v>
      </c>
      <c r="E8" s="21">
        <f t="shared" ref="E8:E9" si="0">B8+C8-D8</f>
        <v>0</v>
      </c>
    </row>
    <row r="9" spans="1:5" ht="18" customHeight="1" x14ac:dyDescent="0.25">
      <c r="A9" s="75" t="s">
        <v>191</v>
      </c>
      <c r="B9" s="19">
        <v>0</v>
      </c>
      <c r="C9" s="20">
        <v>786100</v>
      </c>
      <c r="D9" s="20">
        <v>786100</v>
      </c>
      <c r="E9" s="21">
        <f t="shared" si="0"/>
        <v>0</v>
      </c>
    </row>
    <row r="10" spans="1:5" ht="18" customHeight="1" x14ac:dyDescent="0.25">
      <c r="A10" s="132" t="s">
        <v>213</v>
      </c>
      <c r="B10" s="133">
        <f>SUM(B7:B9)</f>
        <v>0</v>
      </c>
      <c r="C10" s="134">
        <f>SUM(C7:C9)</f>
        <v>4304250</v>
      </c>
      <c r="D10" s="134">
        <f t="shared" ref="D10:E10" si="1">SUM(D7:D9)</f>
        <v>4304250</v>
      </c>
      <c r="E10" s="135">
        <f t="shared" si="1"/>
        <v>0</v>
      </c>
    </row>
    <row r="11" spans="1:5" ht="18" customHeight="1" x14ac:dyDescent="0.25">
      <c r="A11" s="139"/>
      <c r="B11" s="140"/>
      <c r="C11" s="140"/>
      <c r="D11" s="140"/>
      <c r="E11" s="141"/>
    </row>
    <row r="12" spans="1:5" ht="18" customHeight="1" x14ac:dyDescent="0.25">
      <c r="A12" s="127" t="s">
        <v>169</v>
      </c>
      <c r="B12" s="128">
        <v>0</v>
      </c>
      <c r="C12" s="129">
        <v>200000</v>
      </c>
      <c r="D12" s="130">
        <v>200000</v>
      </c>
      <c r="E12" s="131">
        <f>B12+C12-D12</f>
        <v>0</v>
      </c>
    </row>
    <row r="13" spans="1:5" ht="18" customHeight="1" x14ac:dyDescent="0.25">
      <c r="A13" s="18" t="s">
        <v>154</v>
      </c>
      <c r="B13" s="19">
        <v>0</v>
      </c>
      <c r="C13" s="20">
        <v>400000</v>
      </c>
      <c r="D13" s="20">
        <v>400000</v>
      </c>
      <c r="E13" s="131">
        <f t="shared" ref="E13:E17" si="2">B13+C13-D13</f>
        <v>0</v>
      </c>
    </row>
    <row r="14" spans="1:5" ht="18" customHeight="1" x14ac:dyDescent="0.25">
      <c r="A14" s="18" t="s">
        <v>155</v>
      </c>
      <c r="B14" s="19">
        <v>0</v>
      </c>
      <c r="C14" s="20">
        <v>13083500</v>
      </c>
      <c r="D14" s="20">
        <v>13083500</v>
      </c>
      <c r="E14" s="131">
        <f t="shared" si="2"/>
        <v>0</v>
      </c>
    </row>
    <row r="15" spans="1:5" ht="18" customHeight="1" x14ac:dyDescent="0.25">
      <c r="A15" s="18" t="s">
        <v>181</v>
      </c>
      <c r="B15" s="19"/>
      <c r="C15" s="20"/>
      <c r="D15" s="20"/>
      <c r="E15" s="131">
        <f t="shared" si="2"/>
        <v>0</v>
      </c>
    </row>
    <row r="16" spans="1:5" ht="18" customHeight="1" x14ac:dyDescent="0.25">
      <c r="A16" s="18" t="s">
        <v>186</v>
      </c>
      <c r="B16" s="19">
        <v>0</v>
      </c>
      <c r="C16" s="20">
        <v>68000</v>
      </c>
      <c r="D16" s="20">
        <v>68000</v>
      </c>
      <c r="E16" s="131">
        <f t="shared" si="2"/>
        <v>0</v>
      </c>
    </row>
    <row r="17" spans="1:5" ht="18" customHeight="1" x14ac:dyDescent="0.25">
      <c r="A17" s="18" t="s">
        <v>180</v>
      </c>
      <c r="B17" s="76">
        <v>0</v>
      </c>
      <c r="C17" s="77">
        <v>4000</v>
      </c>
      <c r="D17" s="77">
        <v>4000</v>
      </c>
      <c r="E17" s="131">
        <f t="shared" si="2"/>
        <v>0</v>
      </c>
    </row>
    <row r="18" spans="1:5" ht="18" customHeight="1" x14ac:dyDescent="0.25">
      <c r="A18" s="136" t="s">
        <v>215</v>
      </c>
      <c r="B18" s="133">
        <f>SUM(B12:B17)</f>
        <v>0</v>
      </c>
      <c r="C18" s="134">
        <f>SUM(C12:C17)</f>
        <v>13755500</v>
      </c>
      <c r="D18" s="134">
        <f>SUM(D12:D17)</f>
        <v>13755500</v>
      </c>
      <c r="E18" s="135">
        <f>SUM(E12:E17)</f>
        <v>0</v>
      </c>
    </row>
    <row r="19" spans="1:5" ht="18" customHeight="1" x14ac:dyDescent="0.25">
      <c r="A19" s="142"/>
      <c r="B19" s="140"/>
      <c r="C19" s="140"/>
      <c r="D19" s="140"/>
      <c r="E19" s="141"/>
    </row>
    <row r="20" spans="1:5" ht="18" customHeight="1" x14ac:dyDescent="0.25">
      <c r="A20" s="137" t="s">
        <v>156</v>
      </c>
      <c r="B20" s="138">
        <f>B10+B18</f>
        <v>0</v>
      </c>
      <c r="C20" s="138">
        <f>C10+C18</f>
        <v>18059750</v>
      </c>
      <c r="D20" s="138">
        <f>D10+D18</f>
        <v>18059750</v>
      </c>
      <c r="E20" s="138">
        <f>E10+E18</f>
        <v>0</v>
      </c>
    </row>
    <row r="23" spans="1:5" ht="18" customHeight="1" x14ac:dyDescent="0.3">
      <c r="A23" s="257" t="s">
        <v>214</v>
      </c>
      <c r="B23" s="259" t="s">
        <v>217</v>
      </c>
      <c r="C23" s="261" t="s">
        <v>204</v>
      </c>
      <c r="D23" s="262"/>
      <c r="E23" s="263"/>
    </row>
    <row r="24" spans="1:5" ht="18" customHeight="1" x14ac:dyDescent="0.25">
      <c r="A24" s="258"/>
      <c r="B24" s="260"/>
      <c r="C24" s="72" t="s">
        <v>212</v>
      </c>
      <c r="D24" s="72" t="s">
        <v>153</v>
      </c>
      <c r="E24" s="73" t="s">
        <v>188</v>
      </c>
    </row>
    <row r="25" spans="1:5" ht="18" customHeight="1" x14ac:dyDescent="0.25">
      <c r="A25" s="74" t="s">
        <v>189</v>
      </c>
      <c r="B25" s="19">
        <v>0</v>
      </c>
      <c r="C25" s="20">
        <v>2324920</v>
      </c>
      <c r="D25" s="20">
        <v>2324920</v>
      </c>
      <c r="E25" s="21">
        <f>B25+C25-D25</f>
        <v>0</v>
      </c>
    </row>
    <row r="26" spans="1:5" ht="18" customHeight="1" x14ac:dyDescent="0.25">
      <c r="A26" s="75" t="s">
        <v>190</v>
      </c>
      <c r="B26" s="19">
        <v>0</v>
      </c>
      <c r="C26" s="20">
        <v>2385690</v>
      </c>
      <c r="D26" s="20">
        <v>2385690</v>
      </c>
      <c r="E26" s="21">
        <f t="shared" ref="E26:E27" si="3">B26+C26-D26</f>
        <v>0</v>
      </c>
    </row>
    <row r="27" spans="1:5" ht="18" customHeight="1" x14ac:dyDescent="0.25">
      <c r="A27" s="75" t="s">
        <v>191</v>
      </c>
      <c r="B27" s="19">
        <v>0</v>
      </c>
      <c r="C27" s="20">
        <v>229000</v>
      </c>
      <c r="D27" s="20">
        <v>229000</v>
      </c>
      <c r="E27" s="21">
        <f t="shared" si="3"/>
        <v>0</v>
      </c>
    </row>
    <row r="28" spans="1:5" ht="18" customHeight="1" x14ac:dyDescent="0.25">
      <c r="A28" s="132" t="s">
        <v>213</v>
      </c>
      <c r="B28" s="133">
        <f>SUM(B25:B27)</f>
        <v>0</v>
      </c>
      <c r="C28" s="134">
        <f>SUM(C25:C27)</f>
        <v>4939610</v>
      </c>
      <c r="D28" s="134">
        <f t="shared" ref="D28:E28" si="4">SUM(D25:D27)</f>
        <v>4939610</v>
      </c>
      <c r="E28" s="135">
        <f t="shared" si="4"/>
        <v>0</v>
      </c>
    </row>
    <row r="29" spans="1:5" ht="18" customHeight="1" x14ac:dyDescent="0.25">
      <c r="A29" s="139"/>
      <c r="B29" s="140"/>
      <c r="C29" s="140"/>
      <c r="D29" s="140"/>
      <c r="E29" s="141"/>
    </row>
    <row r="30" spans="1:5" ht="18" customHeight="1" x14ac:dyDescent="0.25">
      <c r="A30" s="127" t="s">
        <v>169</v>
      </c>
      <c r="B30" s="128">
        <v>0</v>
      </c>
      <c r="C30" s="129">
        <v>210000</v>
      </c>
      <c r="D30" s="130">
        <v>210000</v>
      </c>
      <c r="E30" s="131">
        <f>B30+C30-D30</f>
        <v>0</v>
      </c>
    </row>
    <row r="31" spans="1:5" ht="18" customHeight="1" x14ac:dyDescent="0.25">
      <c r="A31" s="18" t="s">
        <v>154</v>
      </c>
      <c r="B31" s="19">
        <v>0</v>
      </c>
      <c r="C31" s="20">
        <v>408000</v>
      </c>
      <c r="D31" s="20">
        <v>408000</v>
      </c>
      <c r="E31" s="131">
        <f t="shared" ref="E31:E35" si="5">B31+C31-D31</f>
        <v>0</v>
      </c>
    </row>
    <row r="32" spans="1:5" ht="18" customHeight="1" x14ac:dyDescent="0.25">
      <c r="A32" s="18" t="s">
        <v>155</v>
      </c>
      <c r="B32" s="19">
        <v>0</v>
      </c>
      <c r="C32" s="20">
        <v>13833500</v>
      </c>
      <c r="D32" s="20">
        <v>13833500</v>
      </c>
      <c r="E32" s="131">
        <f t="shared" si="5"/>
        <v>0</v>
      </c>
    </row>
    <row r="33" spans="1:5" ht="18" customHeight="1" x14ac:dyDescent="0.25">
      <c r="A33" s="18" t="s">
        <v>181</v>
      </c>
      <c r="B33" s="19"/>
      <c r="C33" s="20"/>
      <c r="D33" s="20"/>
      <c r="E33" s="131">
        <f t="shared" si="5"/>
        <v>0</v>
      </c>
    </row>
    <row r="34" spans="1:5" ht="18" customHeight="1" x14ac:dyDescent="0.25">
      <c r="A34" s="18" t="s">
        <v>186</v>
      </c>
      <c r="B34" s="19">
        <v>0</v>
      </c>
      <c r="C34" s="20">
        <v>68000</v>
      </c>
      <c r="D34" s="20">
        <v>68000</v>
      </c>
      <c r="E34" s="131">
        <f t="shared" si="5"/>
        <v>0</v>
      </c>
    </row>
    <row r="35" spans="1:5" ht="18" customHeight="1" x14ac:dyDescent="0.25">
      <c r="A35" s="18" t="s">
        <v>180</v>
      </c>
      <c r="B35" s="76">
        <v>0</v>
      </c>
      <c r="C35" s="77">
        <v>4000</v>
      </c>
      <c r="D35" s="77">
        <v>4000</v>
      </c>
      <c r="E35" s="131">
        <f t="shared" si="5"/>
        <v>0</v>
      </c>
    </row>
    <row r="36" spans="1:5" ht="18" customHeight="1" x14ac:dyDescent="0.25">
      <c r="A36" s="136" t="s">
        <v>215</v>
      </c>
      <c r="B36" s="134">
        <f>SUM(B30:B35)</f>
        <v>0</v>
      </c>
      <c r="C36" s="134">
        <f>SUM(C30:C35)</f>
        <v>14523500</v>
      </c>
      <c r="D36" s="134">
        <f>SUM(D30:D35)</f>
        <v>14523500</v>
      </c>
      <c r="E36" s="135">
        <f>SUM(E30:E35)</f>
        <v>0</v>
      </c>
    </row>
    <row r="37" spans="1:5" ht="18" customHeight="1" x14ac:dyDescent="0.25">
      <c r="A37" s="142"/>
      <c r="B37" s="140"/>
      <c r="C37" s="140"/>
      <c r="D37" s="140"/>
      <c r="E37" s="141"/>
    </row>
    <row r="38" spans="1:5" ht="18" customHeight="1" x14ac:dyDescent="0.25">
      <c r="A38" s="137" t="s">
        <v>156</v>
      </c>
      <c r="B38" s="138">
        <f>B28+B36</f>
        <v>0</v>
      </c>
      <c r="C38" s="138">
        <f>C28+C36</f>
        <v>19463110</v>
      </c>
      <c r="D38" s="138">
        <f>D28+D36</f>
        <v>19463110</v>
      </c>
      <c r="E38" s="138">
        <f>E28+E36</f>
        <v>0</v>
      </c>
    </row>
    <row r="41" spans="1:5" ht="18" customHeight="1" x14ac:dyDescent="0.3">
      <c r="A41" s="257" t="s">
        <v>214</v>
      </c>
      <c r="B41" s="259" t="s">
        <v>253</v>
      </c>
      <c r="C41" s="261" t="s">
        <v>252</v>
      </c>
      <c r="D41" s="262"/>
      <c r="E41" s="263"/>
    </row>
    <row r="42" spans="1:5" ht="18" customHeight="1" x14ac:dyDescent="0.25">
      <c r="A42" s="258"/>
      <c r="B42" s="260"/>
      <c r="C42" s="72" t="s">
        <v>212</v>
      </c>
      <c r="D42" s="72" t="s">
        <v>153</v>
      </c>
      <c r="E42" s="73" t="s">
        <v>188</v>
      </c>
    </row>
    <row r="43" spans="1:5" ht="18" customHeight="1" x14ac:dyDescent="0.25">
      <c r="A43" s="74" t="s">
        <v>189</v>
      </c>
      <c r="B43" s="19">
        <v>0</v>
      </c>
      <c r="C43" s="20">
        <v>2345040</v>
      </c>
      <c r="D43" s="20">
        <v>2345040</v>
      </c>
      <c r="E43" s="21">
        <f>B43+C43-D43</f>
        <v>0</v>
      </c>
    </row>
    <row r="44" spans="1:5" ht="18" customHeight="1" x14ac:dyDescent="0.25">
      <c r="A44" s="75" t="s">
        <v>190</v>
      </c>
      <c r="B44" s="19">
        <v>0</v>
      </c>
      <c r="C44" s="20">
        <v>2440630</v>
      </c>
      <c r="D44" s="20">
        <v>2440630</v>
      </c>
      <c r="E44" s="21">
        <f t="shared" ref="E44:E45" si="6">B44+C44-D44</f>
        <v>0</v>
      </c>
    </row>
    <row r="45" spans="1:5" ht="18" customHeight="1" x14ac:dyDescent="0.25">
      <c r="A45" s="75" t="s">
        <v>191</v>
      </c>
      <c r="B45" s="19"/>
      <c r="C45" s="20"/>
      <c r="D45" s="20"/>
      <c r="E45" s="21">
        <f t="shared" si="6"/>
        <v>0</v>
      </c>
    </row>
    <row r="46" spans="1:5" ht="18" customHeight="1" x14ac:dyDescent="0.25">
      <c r="A46" s="132" t="s">
        <v>213</v>
      </c>
      <c r="B46" s="133">
        <f>SUM(B43:B45)</f>
        <v>0</v>
      </c>
      <c r="C46" s="134">
        <f>SUM(C43:C45)</f>
        <v>4785670</v>
      </c>
      <c r="D46" s="134">
        <f t="shared" ref="D46:E46" si="7">SUM(D43:D45)</f>
        <v>4785670</v>
      </c>
      <c r="E46" s="135">
        <f t="shared" si="7"/>
        <v>0</v>
      </c>
    </row>
    <row r="47" spans="1:5" ht="18" customHeight="1" x14ac:dyDescent="0.25">
      <c r="A47" s="139"/>
      <c r="B47" s="140"/>
      <c r="C47" s="140"/>
      <c r="D47" s="140"/>
      <c r="E47" s="141"/>
    </row>
    <row r="48" spans="1:5" ht="18" customHeight="1" x14ac:dyDescent="0.25">
      <c r="A48" s="127" t="s">
        <v>169</v>
      </c>
      <c r="B48" s="128">
        <v>0</v>
      </c>
      <c r="C48" s="129">
        <v>215000</v>
      </c>
      <c r="D48" s="130">
        <v>215000</v>
      </c>
      <c r="E48" s="131">
        <f>B48+C48-D48</f>
        <v>0</v>
      </c>
    </row>
    <row r="49" spans="1:5" ht="18" customHeight="1" x14ac:dyDescent="0.25">
      <c r="A49" s="18" t="s">
        <v>154</v>
      </c>
      <c r="B49" s="19">
        <v>0</v>
      </c>
      <c r="C49" s="20">
        <v>408000</v>
      </c>
      <c r="D49" s="20">
        <v>408000</v>
      </c>
      <c r="E49" s="131">
        <f t="shared" ref="E49:E53" si="8">B49+C49-D49</f>
        <v>0</v>
      </c>
    </row>
    <row r="50" spans="1:5" ht="18" customHeight="1" x14ac:dyDescent="0.25">
      <c r="A50" s="18" t="s">
        <v>155</v>
      </c>
      <c r="B50" s="19">
        <v>0</v>
      </c>
      <c r="C50" s="20">
        <v>14555500</v>
      </c>
      <c r="D50" s="20">
        <v>14555500</v>
      </c>
      <c r="E50" s="131">
        <f t="shared" si="8"/>
        <v>0</v>
      </c>
    </row>
    <row r="51" spans="1:5" ht="18" customHeight="1" x14ac:dyDescent="0.25">
      <c r="A51" s="18" t="s">
        <v>181</v>
      </c>
      <c r="B51" s="19"/>
      <c r="C51" s="20"/>
      <c r="D51" s="20"/>
      <c r="E51" s="131">
        <f t="shared" si="8"/>
        <v>0</v>
      </c>
    </row>
    <row r="52" spans="1:5" ht="18" customHeight="1" x14ac:dyDescent="0.25">
      <c r="A52" s="18" t="s">
        <v>186</v>
      </c>
      <c r="B52" s="19">
        <v>0</v>
      </c>
      <c r="C52" s="20">
        <v>68000</v>
      </c>
      <c r="D52" s="20">
        <v>68000</v>
      </c>
      <c r="E52" s="131">
        <f t="shared" si="8"/>
        <v>0</v>
      </c>
    </row>
    <row r="53" spans="1:5" ht="18" customHeight="1" x14ac:dyDescent="0.25">
      <c r="A53" s="18" t="s">
        <v>180</v>
      </c>
      <c r="B53" s="76">
        <v>0</v>
      </c>
      <c r="C53" s="77">
        <v>4000</v>
      </c>
      <c r="D53" s="77">
        <v>4000</v>
      </c>
      <c r="E53" s="131">
        <f t="shared" si="8"/>
        <v>0</v>
      </c>
    </row>
    <row r="54" spans="1:5" ht="18" customHeight="1" x14ac:dyDescent="0.25">
      <c r="A54" s="136" t="s">
        <v>215</v>
      </c>
      <c r="B54" s="133">
        <f>SUM(B48:B53)</f>
        <v>0</v>
      </c>
      <c r="C54" s="134">
        <f>SUM(C48:C53)</f>
        <v>15250500</v>
      </c>
      <c r="D54" s="134">
        <f>SUM(D48:D53)</f>
        <v>15250500</v>
      </c>
      <c r="E54" s="135">
        <f>SUM(E48:E53)</f>
        <v>0</v>
      </c>
    </row>
    <row r="55" spans="1:5" ht="18" customHeight="1" x14ac:dyDescent="0.25">
      <c r="A55" s="142"/>
      <c r="B55" s="140"/>
      <c r="C55" s="140"/>
      <c r="D55" s="140"/>
      <c r="E55" s="141"/>
    </row>
    <row r="56" spans="1:5" ht="18" customHeight="1" x14ac:dyDescent="0.25">
      <c r="A56" s="137" t="s">
        <v>156</v>
      </c>
      <c r="B56" s="138">
        <f>B46+B54</f>
        <v>0</v>
      </c>
      <c r="C56" s="138">
        <f>C46+C54</f>
        <v>20036170</v>
      </c>
      <c r="D56" s="138">
        <f>D46+D54</f>
        <v>20036170</v>
      </c>
      <c r="E56" s="138">
        <f>E46+E54</f>
        <v>0</v>
      </c>
    </row>
    <row r="59" spans="1:5" ht="18" customHeight="1" x14ac:dyDescent="0.25">
      <c r="A59" s="143"/>
      <c r="B59" s="265" t="s">
        <v>218</v>
      </c>
      <c r="C59" s="264"/>
      <c r="D59" s="265" t="s">
        <v>302</v>
      </c>
      <c r="E59" s="264"/>
    </row>
    <row r="60" spans="1:5" ht="18" customHeight="1" x14ac:dyDescent="0.25">
      <c r="A60" s="144"/>
      <c r="B60" s="264"/>
      <c r="C60" s="264"/>
      <c r="D60" s="145"/>
      <c r="E60" s="145"/>
    </row>
    <row r="61" spans="1:5" ht="18" customHeight="1" x14ac:dyDescent="0.25">
      <c r="A61" s="143" t="s">
        <v>139</v>
      </c>
      <c r="B61" s="265" t="s">
        <v>143</v>
      </c>
      <c r="C61" s="264"/>
      <c r="D61" s="265" t="s">
        <v>219</v>
      </c>
      <c r="E61" s="264"/>
    </row>
    <row r="62" spans="1:5" ht="18" customHeight="1" x14ac:dyDescent="0.25">
      <c r="A62" s="144"/>
      <c r="B62" s="264"/>
      <c r="C62" s="264"/>
      <c r="D62" s="145"/>
      <c r="E62" s="145"/>
    </row>
    <row r="63" spans="1:5" ht="18" customHeight="1" x14ac:dyDescent="0.25">
      <c r="A63" s="143" t="s">
        <v>141</v>
      </c>
      <c r="B63" s="265" t="s">
        <v>144</v>
      </c>
      <c r="C63" s="264"/>
      <c r="D63" s="265" t="s">
        <v>219</v>
      </c>
      <c r="E63" s="264"/>
    </row>
  </sheetData>
  <mergeCells count="20">
    <mergeCell ref="B62:C62"/>
    <mergeCell ref="B63:C63"/>
    <mergeCell ref="D63:E63"/>
    <mergeCell ref="B59:C59"/>
    <mergeCell ref="D59:E59"/>
    <mergeCell ref="B60:C60"/>
    <mergeCell ref="B61:C61"/>
    <mergeCell ref="D61:E61"/>
    <mergeCell ref="A23:A24"/>
    <mergeCell ref="B23:B24"/>
    <mergeCell ref="C23:E23"/>
    <mergeCell ref="A41:A42"/>
    <mergeCell ref="B41:B42"/>
    <mergeCell ref="C41:E41"/>
    <mergeCell ref="A1:E1"/>
    <mergeCell ref="A2:E2"/>
    <mergeCell ref="A3:E3"/>
    <mergeCell ref="A5:A6"/>
    <mergeCell ref="B5:B6"/>
    <mergeCell ref="C5:E5"/>
  </mergeCells>
  <pageMargins left="0.7" right="0.7" top="0.75" bottom="0.75" header="0.3" footer="0.3"/>
  <pageSetup paperSize="9" scale="98"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tabSelected="1" topLeftCell="A22" zoomScaleNormal="100" workbookViewId="0">
      <selection activeCell="H28" sqref="H28"/>
    </sheetView>
  </sheetViews>
  <sheetFormatPr defaultRowHeight="14.25" x14ac:dyDescent="0.25"/>
  <cols>
    <col min="1" max="1" width="9.28515625" style="120" customWidth="1"/>
    <col min="2" max="6" width="9.140625" style="118"/>
    <col min="7" max="7" width="6.85546875" style="118" customWidth="1"/>
    <col min="8" max="8" width="11.7109375" style="121" customWidth="1"/>
    <col min="9" max="9" width="12.140625" style="121" customWidth="1"/>
    <col min="10" max="16384" width="9.140625" style="118"/>
  </cols>
  <sheetData>
    <row r="1" spans="1:9" ht="20.100000000000001" customHeight="1" x14ac:dyDescent="0.25">
      <c r="A1" s="279" t="s">
        <v>138</v>
      </c>
      <c r="B1" s="279"/>
      <c r="C1" s="279"/>
      <c r="D1" s="279"/>
      <c r="E1" s="279"/>
      <c r="F1" s="279"/>
      <c r="G1" s="279"/>
      <c r="H1" s="279"/>
      <c r="I1" s="279"/>
    </row>
    <row r="2" spans="1:9" ht="20.100000000000001" customHeight="1" x14ac:dyDescent="0.25">
      <c r="A2" s="189" t="s">
        <v>251</v>
      </c>
      <c r="B2" s="189"/>
      <c r="C2" s="189"/>
      <c r="D2" s="189"/>
      <c r="E2" s="189"/>
      <c r="F2" s="189"/>
      <c r="G2" s="189"/>
      <c r="H2" s="189"/>
      <c r="I2" s="189"/>
    </row>
    <row r="3" spans="1:9" ht="20.100000000000001" customHeight="1" x14ac:dyDescent="0.25">
      <c r="A3" s="280" t="s">
        <v>157</v>
      </c>
      <c r="B3" s="280"/>
      <c r="C3" s="280"/>
      <c r="D3" s="280"/>
      <c r="E3" s="280"/>
      <c r="F3" s="280"/>
      <c r="G3" s="280"/>
      <c r="H3" s="280"/>
      <c r="I3" s="280"/>
    </row>
    <row r="4" spans="1:9" x14ac:dyDescent="0.25">
      <c r="A4" s="119"/>
      <c r="B4" s="119"/>
      <c r="C4" s="119"/>
      <c r="D4" s="119"/>
      <c r="E4" s="119"/>
      <c r="F4" s="119"/>
      <c r="G4" s="119"/>
      <c r="H4" s="119"/>
      <c r="I4" s="119"/>
    </row>
    <row r="6" spans="1:9" x14ac:dyDescent="0.25">
      <c r="A6" s="281" t="s">
        <v>205</v>
      </c>
      <c r="B6" s="281"/>
      <c r="C6" s="281"/>
      <c r="D6" s="281"/>
      <c r="E6" s="281"/>
      <c r="F6" s="281"/>
      <c r="G6" s="281"/>
      <c r="H6" s="281"/>
      <c r="I6" s="281"/>
    </row>
    <row r="7" spans="1:9" ht="86.25" customHeight="1" x14ac:dyDescent="0.25">
      <c r="A7" s="268" t="s">
        <v>233</v>
      </c>
      <c r="B7" s="268"/>
      <c r="C7" s="268"/>
      <c r="D7" s="268"/>
      <c r="E7" s="268"/>
      <c r="F7" s="268"/>
      <c r="G7" s="268"/>
      <c r="H7" s="268"/>
      <c r="I7" s="268"/>
    </row>
    <row r="8" spans="1:9" ht="15" customHeight="1" x14ac:dyDescent="0.25">
      <c r="A8" s="71"/>
      <c r="B8" s="71"/>
      <c r="C8" s="71"/>
      <c r="D8" s="71"/>
      <c r="E8" s="71"/>
      <c r="F8" s="71"/>
      <c r="G8" s="71"/>
      <c r="H8" s="71"/>
      <c r="I8" s="71"/>
    </row>
    <row r="9" spans="1:9" ht="15" customHeight="1" x14ac:dyDescent="0.25">
      <c r="A9" s="281" t="s">
        <v>206</v>
      </c>
      <c r="B9" s="281"/>
      <c r="C9" s="281"/>
      <c r="D9" s="281"/>
      <c r="E9" s="281"/>
      <c r="F9" s="281"/>
      <c r="G9" s="281"/>
      <c r="H9" s="281"/>
      <c r="I9" s="281"/>
    </row>
    <row r="10" spans="1:9" ht="218.25" customHeight="1" x14ac:dyDescent="0.25">
      <c r="A10" s="282" t="s">
        <v>276</v>
      </c>
      <c r="B10" s="283"/>
      <c r="C10" s="283"/>
      <c r="D10" s="283"/>
      <c r="E10" s="283"/>
      <c r="F10" s="283"/>
      <c r="G10" s="283"/>
      <c r="H10" s="283"/>
      <c r="I10" s="284"/>
    </row>
    <row r="11" spans="1:9" ht="15" customHeight="1" x14ac:dyDescent="0.25">
      <c r="A11" s="71"/>
      <c r="B11" s="71"/>
      <c r="C11" s="71"/>
      <c r="D11" s="71"/>
      <c r="E11" s="71"/>
      <c r="F11" s="71"/>
      <c r="G11" s="71"/>
      <c r="H11" s="71"/>
      <c r="I11" s="71"/>
    </row>
    <row r="12" spans="1:9" ht="15" customHeight="1" x14ac:dyDescent="0.25">
      <c r="A12" s="285" t="s">
        <v>207</v>
      </c>
      <c r="B12" s="286"/>
      <c r="C12" s="286"/>
      <c r="D12" s="286"/>
      <c r="E12" s="286"/>
      <c r="F12" s="286"/>
      <c r="G12" s="286"/>
      <c r="H12" s="286"/>
      <c r="I12" s="287"/>
    </row>
    <row r="13" spans="1:9" ht="69.95" customHeight="1" x14ac:dyDescent="0.25">
      <c r="A13" s="288" t="s">
        <v>277</v>
      </c>
      <c r="B13" s="289"/>
      <c r="C13" s="289"/>
      <c r="D13" s="289"/>
      <c r="E13" s="289"/>
      <c r="F13" s="289"/>
      <c r="G13" s="289"/>
      <c r="H13" s="289"/>
      <c r="I13" s="290"/>
    </row>
    <row r="14" spans="1:9" ht="15" customHeight="1" x14ac:dyDescent="0.25">
      <c r="A14" s="71"/>
      <c r="B14" s="71"/>
      <c r="C14" s="71"/>
      <c r="D14" s="71"/>
      <c r="E14" s="71"/>
      <c r="F14" s="71"/>
      <c r="G14" s="71"/>
      <c r="H14" s="71"/>
      <c r="I14" s="71"/>
    </row>
    <row r="15" spans="1:9" ht="15" customHeight="1" x14ac:dyDescent="0.25">
      <c r="A15" s="285" t="s">
        <v>208</v>
      </c>
      <c r="B15" s="286"/>
      <c r="C15" s="286"/>
      <c r="D15" s="286"/>
      <c r="E15" s="286"/>
      <c r="F15" s="286"/>
      <c r="G15" s="286"/>
      <c r="H15" s="286"/>
      <c r="I15" s="287"/>
    </row>
    <row r="16" spans="1:9" ht="69.95" customHeight="1" x14ac:dyDescent="0.25">
      <c r="A16" s="288" t="s">
        <v>238</v>
      </c>
      <c r="B16" s="289"/>
      <c r="C16" s="289"/>
      <c r="D16" s="289"/>
      <c r="E16" s="289"/>
      <c r="F16" s="289"/>
      <c r="G16" s="289"/>
      <c r="H16" s="289"/>
      <c r="I16" s="290"/>
    </row>
    <row r="17" spans="1:9" x14ac:dyDescent="0.25">
      <c r="A17" s="71"/>
      <c r="B17" s="71"/>
      <c r="C17" s="71"/>
      <c r="D17" s="71"/>
      <c r="E17" s="71"/>
      <c r="F17" s="71"/>
      <c r="G17" s="71"/>
      <c r="H17" s="71"/>
      <c r="I17" s="71"/>
    </row>
    <row r="18" spans="1:9" ht="15" customHeight="1" x14ac:dyDescent="0.25">
      <c r="A18" s="291" t="s">
        <v>209</v>
      </c>
      <c r="B18" s="292"/>
      <c r="C18" s="292"/>
      <c r="D18" s="292"/>
      <c r="E18" s="292"/>
      <c r="F18" s="292"/>
      <c r="G18" s="292"/>
      <c r="H18" s="292"/>
      <c r="I18" s="293"/>
    </row>
    <row r="19" spans="1:9" ht="46.5" customHeight="1" x14ac:dyDescent="0.25">
      <c r="A19" s="268" t="s">
        <v>232</v>
      </c>
      <c r="B19" s="268"/>
      <c r="C19" s="268"/>
      <c r="D19" s="268"/>
      <c r="E19" s="268"/>
      <c r="F19" s="268"/>
      <c r="G19" s="268"/>
      <c r="H19" s="268"/>
      <c r="I19" s="268"/>
    </row>
    <row r="20" spans="1:9" ht="20.100000000000001" customHeight="1" x14ac:dyDescent="0.25">
      <c r="A20" s="71"/>
      <c r="B20" s="71"/>
      <c r="C20" s="71"/>
      <c r="D20" s="71"/>
      <c r="E20" s="71"/>
      <c r="F20" s="71"/>
      <c r="G20" s="71"/>
      <c r="H20" s="71"/>
      <c r="I20" s="71"/>
    </row>
    <row r="21" spans="1:9" ht="15" customHeight="1" x14ac:dyDescent="0.25">
      <c r="A21" s="281" t="s">
        <v>210</v>
      </c>
      <c r="B21" s="281"/>
      <c r="C21" s="281"/>
      <c r="D21" s="281"/>
      <c r="E21" s="281"/>
      <c r="F21" s="281"/>
      <c r="G21" s="281"/>
      <c r="H21" s="281"/>
      <c r="I21" s="281"/>
    </row>
    <row r="22" spans="1:9" ht="409.5" customHeight="1" x14ac:dyDescent="0.25">
      <c r="A22" s="268" t="s">
        <v>278</v>
      </c>
      <c r="B22" s="268"/>
      <c r="C22" s="268"/>
      <c r="D22" s="268"/>
      <c r="E22" s="268"/>
      <c r="F22" s="268"/>
      <c r="G22" s="268"/>
      <c r="H22" s="268"/>
      <c r="I22" s="268"/>
    </row>
    <row r="23" spans="1:9" ht="15" customHeight="1" x14ac:dyDescent="0.25"/>
    <row r="24" spans="1:9" ht="15" customHeight="1" x14ac:dyDescent="0.25">
      <c r="A24" s="269" t="s">
        <v>275</v>
      </c>
      <c r="B24" s="270"/>
      <c r="C24" s="270"/>
      <c r="D24" s="270"/>
      <c r="E24" s="270"/>
      <c r="F24" s="270"/>
      <c r="G24" s="271"/>
      <c r="H24" s="272">
        <v>0</v>
      </c>
      <c r="I24" s="273"/>
    </row>
    <row r="25" spans="1:9" ht="20.100000000000001" customHeight="1" x14ac:dyDescent="0.25">
      <c r="A25" s="276" t="s">
        <v>211</v>
      </c>
      <c r="B25" s="277"/>
      <c r="C25" s="277"/>
      <c r="D25" s="277"/>
      <c r="E25" s="277"/>
      <c r="F25" s="277"/>
      <c r="G25" s="278"/>
      <c r="H25" s="274"/>
      <c r="I25" s="275"/>
    </row>
    <row r="26" spans="1:9" ht="20.100000000000001" customHeight="1" x14ac:dyDescent="0.25">
      <c r="A26" s="122"/>
    </row>
    <row r="27" spans="1:9" ht="20.100000000000001" customHeight="1" x14ac:dyDescent="0.25">
      <c r="A27" s="122"/>
      <c r="E27" s="266" t="s">
        <v>218</v>
      </c>
      <c r="F27" s="266"/>
      <c r="G27" s="266"/>
      <c r="H27" s="267" t="s">
        <v>303</v>
      </c>
      <c r="I27" s="267"/>
    </row>
    <row r="28" spans="1:9" ht="20.100000000000001" customHeight="1" x14ac:dyDescent="0.25"/>
    <row r="29" spans="1:9" ht="20.100000000000001" customHeight="1" x14ac:dyDescent="0.25">
      <c r="B29" s="266" t="s">
        <v>139</v>
      </c>
      <c r="C29" s="266"/>
      <c r="D29" s="266"/>
      <c r="E29" s="266" t="s">
        <v>143</v>
      </c>
      <c r="F29" s="266"/>
      <c r="G29" s="266"/>
      <c r="H29" s="267" t="s">
        <v>140</v>
      </c>
      <c r="I29" s="267"/>
    </row>
    <row r="30" spans="1:9" ht="20.100000000000001" customHeight="1" x14ac:dyDescent="0.25"/>
    <row r="31" spans="1:9" ht="20.100000000000001" customHeight="1" x14ac:dyDescent="0.25">
      <c r="B31" s="266" t="s">
        <v>141</v>
      </c>
      <c r="C31" s="266"/>
      <c r="D31" s="266"/>
      <c r="E31" s="266" t="s">
        <v>144</v>
      </c>
      <c r="F31" s="266"/>
      <c r="G31" s="266"/>
      <c r="H31" s="267" t="s">
        <v>140</v>
      </c>
      <c r="I31" s="267"/>
    </row>
    <row r="32" spans="1:9" ht="20.100000000000001" customHeight="1" x14ac:dyDescent="0.25"/>
    <row r="34" spans="5:5" x14ac:dyDescent="0.25">
      <c r="E34" s="120"/>
    </row>
  </sheetData>
  <mergeCells count="26">
    <mergeCell ref="A9:I9"/>
    <mergeCell ref="A10:I10"/>
    <mergeCell ref="A12:I12"/>
    <mergeCell ref="A13:I13"/>
    <mergeCell ref="E27:G27"/>
    <mergeCell ref="H27:I27"/>
    <mergeCell ref="A15:I15"/>
    <mergeCell ref="A16:I16"/>
    <mergeCell ref="A18:I18"/>
    <mergeCell ref="A19:I19"/>
    <mergeCell ref="A21:I21"/>
    <mergeCell ref="A1:I1"/>
    <mergeCell ref="A2:I2"/>
    <mergeCell ref="A3:I3"/>
    <mergeCell ref="A6:I6"/>
    <mergeCell ref="A7:I7"/>
    <mergeCell ref="B31:D31"/>
    <mergeCell ref="E31:G31"/>
    <mergeCell ref="H31:I31"/>
    <mergeCell ref="A22:I22"/>
    <mergeCell ref="A24:G24"/>
    <mergeCell ref="H24:I25"/>
    <mergeCell ref="A25:G25"/>
    <mergeCell ref="B29:D29"/>
    <mergeCell ref="E29:G29"/>
    <mergeCell ref="H29:I29"/>
  </mergeCells>
  <pageMargins left="0.7" right="0.7" top="0.75" bottom="0.75" header="0.3" footer="0.3"/>
  <pageSetup paperSize="9" orientation="portrait" horizontalDpi="4294967293" verticalDpi="4294967293"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Prihodi</vt:lpstr>
      <vt:lpstr>Rashodi</vt:lpstr>
      <vt:lpstr>Rezultat</vt:lpstr>
      <vt:lpstr>Obrazloženje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marija.podolski</dc:creator>
  <cp:lastModifiedBy>Andreja Jandroković</cp:lastModifiedBy>
  <cp:lastPrinted>2019-11-11T08:41:46Z</cp:lastPrinted>
  <dcterms:created xsi:type="dcterms:W3CDTF">2017-05-23T07:59:25Z</dcterms:created>
  <dcterms:modified xsi:type="dcterms:W3CDTF">2019-11-29T11:37:10Z</dcterms:modified>
</cp:coreProperties>
</file>